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155" windowHeight="8505" activeTab="0"/>
  </bookViews>
  <sheets>
    <sheet name="Pelno pilna (2014)" sheetId="1" r:id="rId1"/>
    <sheet name="Balansas (2014)" sheetId="2" r:id="rId2"/>
  </sheets>
  <externalReferences>
    <externalReference r:id="rId5"/>
  </externalReferences>
  <definedNames>
    <definedName name="__GautosMem__" localSheetId="1">'[1]KRF_S_182'!#REF!</definedName>
    <definedName name="__GautosMem__" localSheetId="0">'[1]KRF_S_182'!#REF!</definedName>
    <definedName name="__GautosMem__">'[1]KRF_S_182'!#REF!</definedName>
    <definedName name="_xlnm.Print_Area" localSheetId="1">'Balansas (2014)'!$A$1:$G$93</definedName>
    <definedName name="_xlnm.Print_Area" localSheetId="0">'Pelno pilna (2014)'!$A$1:$I$52</definedName>
  </definedNames>
  <calcPr fullCalcOnLoad="1"/>
</workbook>
</file>

<file path=xl/sharedStrings.xml><?xml version="1.0" encoding="utf-8"?>
<sst xmlns="http://schemas.openxmlformats.org/spreadsheetml/2006/main" count="208" uniqueCount="138">
  <si>
    <t>VšĮ "Pagalbos paaugliams iniciatyva"</t>
  </si>
  <si>
    <t>(ūkio subjekto pavadinimas)</t>
  </si>
  <si>
    <t>300015813, Varšuvos g. 4-1, Vilnius</t>
  </si>
  <si>
    <t>(kodas, buveinės adresas)</t>
  </si>
  <si>
    <t>PATVIRTINTA</t>
  </si>
  <si>
    <t>2015 m. gegužės 13 d.</t>
  </si>
  <si>
    <t>protokolo Nr.2015/1</t>
  </si>
  <si>
    <t>BALANSAS</t>
  </si>
  <si>
    <t>PAGAL 2014 M. GRUODŽIO 31 D. DUOMENIS</t>
  </si>
  <si>
    <t>2015-03-10 Nr.7</t>
  </si>
  <si>
    <t>(Litais)</t>
  </si>
  <si>
    <t>Eil. Nr.</t>
  </si>
  <si>
    <t>TURTAS</t>
  </si>
  <si>
    <t>Pastabos Nr.</t>
  </si>
  <si>
    <t>Ataskaitinis laikotarpis</t>
  </si>
  <si>
    <t>Praėjęs ataskaitinis laikotarpis</t>
  </si>
  <si>
    <t>A.</t>
  </si>
  <si>
    <t>ILGALAIKIS TURTAS</t>
  </si>
  <si>
    <t>I.</t>
  </si>
  <si>
    <t>NEMATERIALUSIS TURTAS</t>
  </si>
  <si>
    <t>1.</t>
  </si>
  <si>
    <t>Patentai, licencijos</t>
  </si>
  <si>
    <t xml:space="preserve"> </t>
  </si>
  <si>
    <t>2.</t>
  </si>
  <si>
    <t>Programinė įranga</t>
  </si>
  <si>
    <t>3.</t>
  </si>
  <si>
    <t>Kitas nematerialusis turtas</t>
  </si>
  <si>
    <t>II.</t>
  </si>
  <si>
    <t>MATERIALUSIS TURTAS</t>
  </si>
  <si>
    <t>Žemė</t>
  </si>
  <si>
    <t>Pastatai ir statiniai</t>
  </si>
  <si>
    <t>Mašinos ir įrengimai</t>
  </si>
  <si>
    <t>4.</t>
  </si>
  <si>
    <t>Transporto priemonės</t>
  </si>
  <si>
    <t>5.</t>
  </si>
  <si>
    <t>Kita įranga, prietaisai, įrankiai ir įrenginiai</t>
  </si>
  <si>
    <t>6.</t>
  </si>
  <si>
    <t>Nebaigta statyba</t>
  </si>
  <si>
    <t>7.</t>
  </si>
  <si>
    <t>Kitas  materialusis turtas</t>
  </si>
  <si>
    <t>III.</t>
  </si>
  <si>
    <t>FINANSINIS TURTAS</t>
  </si>
  <si>
    <t>Po vienerių metų gautinos sumos</t>
  </si>
  <si>
    <t>Kitas finansinis turtas</t>
  </si>
  <si>
    <t>B.</t>
  </si>
  <si>
    <t>TRUMPALAIKIS TURTAS</t>
  </si>
  <si>
    <t>ATSARGOS, IŠANKSTINIAI APMOKĖJIMAI IR NEBAIGTOS VYKDYTI SUTARTYS</t>
  </si>
  <si>
    <t>Atsargos</t>
  </si>
  <si>
    <t>Išankstiniai apmokėjimai</t>
  </si>
  <si>
    <t>Nebaigtos vykdyti sutartys</t>
  </si>
  <si>
    <t>PER VIENERIUS METUS GAUTINOS SUMOS</t>
  </si>
  <si>
    <t>Pirkėjų įsiskolinimas</t>
  </si>
  <si>
    <t>Kitos gautinos sumos</t>
  </si>
  <si>
    <t>KITAS TRUMPALAIKIS TURTAS</t>
  </si>
  <si>
    <t>Trumpalaikės investicijos</t>
  </si>
  <si>
    <t>Terminuoti indėliai</t>
  </si>
  <si>
    <t>Kitas trumpalaikis turtas</t>
  </si>
  <si>
    <t>IV.</t>
  </si>
  <si>
    <t>PINIGAI IR PINIGŲ EKVIVALENTAI</t>
  </si>
  <si>
    <t>TURTAS, IŠ VISO</t>
  </si>
  <si>
    <t>NUOSAVAS KAPITALAS IR ĮSIPAREIGOJIMAI</t>
  </si>
  <si>
    <t>C.</t>
  </si>
  <si>
    <t>NUOSAVAS KAPITALAS</t>
  </si>
  <si>
    <t>KAPITALAS</t>
  </si>
  <si>
    <t>PERKAINOJIMO REZERVAS</t>
  </si>
  <si>
    <t>KITI REZERVAI</t>
  </si>
  <si>
    <t>VEIKLOS REZULTATAS</t>
  </si>
  <si>
    <t>Ataskaitinių metų veiklos rezultatas</t>
  </si>
  <si>
    <t>Ankstesnių metų veiklos rezultatas</t>
  </si>
  <si>
    <t>D.</t>
  </si>
  <si>
    <t>FINANSAVIMAS</t>
  </si>
  <si>
    <t>Dotacija</t>
  </si>
  <si>
    <t>Tiksliniai įnašai</t>
  </si>
  <si>
    <t>2.1.</t>
  </si>
  <si>
    <t xml:space="preserve">Finansavimo sumos iš valstybės biudžeto </t>
  </si>
  <si>
    <t>2.2.</t>
  </si>
  <si>
    <t>Kiti tiksliniai įnašai</t>
  </si>
  <si>
    <t>Nario mokesčiai</t>
  </si>
  <si>
    <t>Kitas finansavimas</t>
  </si>
  <si>
    <t>E.</t>
  </si>
  <si>
    <t>MOKĖTINOS SUMOS IR ĮSIPAREIGOJIMAI</t>
  </si>
  <si>
    <t>ILGALAIKIAI ĮSIPAREIGOJIMAI</t>
  </si>
  <si>
    <t>Finansinės skolos</t>
  </si>
  <si>
    <t>Kiti ilgalaikiai įsipareigojimai</t>
  </si>
  <si>
    <t>TRUMPALAIKIAI ĮSIPAREIGOJIMAI</t>
  </si>
  <si>
    <t>Ilgalaikių skolų  einamųjų metų dalis</t>
  </si>
  <si>
    <t>Skolos tiekėjams</t>
  </si>
  <si>
    <t>Gauti išankstiniai apmokėjimai</t>
  </si>
  <si>
    <t>Su darbo santykiais susiję įsipareigojimai</t>
  </si>
  <si>
    <t>Kiti trumpalaikiai įsipareigojimai</t>
  </si>
  <si>
    <t>NUOSAVAS KAPITALAS, FINANSAVIMAS IR ĮSIPAREIGOJIMAI, IŠ VISO</t>
  </si>
  <si>
    <t xml:space="preserve">  Direktorius</t>
  </si>
  <si>
    <t>Zigmas Giedrimas</t>
  </si>
  <si>
    <t>Buhalterė</t>
  </si>
  <si>
    <t>Deimantė Garuolytė-Giedrimienė</t>
  </si>
  <si>
    <t>VEIKLOS REZULTATŲ ATASKAITA</t>
  </si>
  <si>
    <t xml:space="preserve">            </t>
  </si>
  <si>
    <t>Eil.nr.</t>
  </si>
  <si>
    <t>STRAIPSNIAI</t>
  </si>
  <si>
    <t>Ataskaitinio laikotarpio</t>
  </si>
  <si>
    <t>Praėjusio ataskaitinio laikotarpio</t>
  </si>
  <si>
    <t>PAJAMOS</t>
  </si>
  <si>
    <t>Pajamos už suteiktas paslaugas, parduotas prekes</t>
  </si>
  <si>
    <t>Finansavimo pajamos</t>
  </si>
  <si>
    <t xml:space="preserve">Finansavimo sumų iš valstybės biudžeto panaudojimo pajamos </t>
  </si>
  <si>
    <t>Kitos finansavimo pajamos</t>
  </si>
  <si>
    <t>Kitos pajamos</t>
  </si>
  <si>
    <t>SĄNAUDOS</t>
  </si>
  <si>
    <t>Suteiktų paslaugų, parduotų prekių savikaina</t>
  </si>
  <si>
    <t>Kitos sąnaudos</t>
  </si>
  <si>
    <t>Veiklos sąnaudos</t>
  </si>
  <si>
    <t>3.1.</t>
  </si>
  <si>
    <t>Pardavimo</t>
  </si>
  <si>
    <t>3.2.</t>
  </si>
  <si>
    <t>Darbuotojų išlaikymo</t>
  </si>
  <si>
    <t>3.3.</t>
  </si>
  <si>
    <t>Nusidėvėjimo (amortizacijos)</t>
  </si>
  <si>
    <t>3.4.</t>
  </si>
  <si>
    <t>Patalpų išlaikymo</t>
  </si>
  <si>
    <t>3.5.</t>
  </si>
  <si>
    <t>Ryšių</t>
  </si>
  <si>
    <t>3.6.</t>
  </si>
  <si>
    <t>Transporto išlaikymo</t>
  </si>
  <si>
    <t>3.7.</t>
  </si>
  <si>
    <t>Turto vertės sumažėjimo</t>
  </si>
  <si>
    <t>3.8.</t>
  </si>
  <si>
    <t>Kitos veiklos</t>
  </si>
  <si>
    <t>3.9.</t>
  </si>
  <si>
    <t>Suteiktos labdaros, paramos</t>
  </si>
  <si>
    <t>3.10.</t>
  </si>
  <si>
    <t>Dėl ankstesnių laikotarpių klaidų taisymo</t>
  </si>
  <si>
    <t>VEIKLOS REZULTATAS PRIEŠ APMOKESTINIMĄ</t>
  </si>
  <si>
    <t>PELNO MOKESTIS</t>
  </si>
  <si>
    <t>V.</t>
  </si>
  <si>
    <t>GRYNASIS VEIKLOS REZULTATAS</t>
  </si>
  <si>
    <r>
      <t xml:space="preserve">                </t>
    </r>
    <r>
      <rPr>
        <sz val="12"/>
        <rFont val="Times New Roman Baltic"/>
        <family val="1"/>
      </rPr>
      <t xml:space="preserve">    </t>
    </r>
  </si>
  <si>
    <t>Direktorius</t>
  </si>
  <si>
    <t>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</si>
</sst>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(* #,##0_);_(* \(#,##0\);_(* &quot;-&quot;_);_(@_)"/>
    <numFmt numFmtId="173" formatCode="_(* ###0.00_);_(* \(###0.00\);_(* &quot;-&quot;??_);_(@_)"/>
    <numFmt numFmtId="174" formatCode="_(* ###0_);_(* \(###0\);_(* &quot;-&quot;??_);_(@_)"/>
    <numFmt numFmtId="175" formatCode="_(* ###0_);_(* \(###0\);_(* &quot;-&quot;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 Baltic"/>
      <family val="1"/>
    </font>
    <font>
      <sz val="10"/>
      <name val="Times New Roman Baltic"/>
      <family val="1"/>
    </font>
    <font>
      <u val="single"/>
      <sz val="12"/>
      <name val="Times New Roman Baltic"/>
      <family val="1"/>
    </font>
    <font>
      <sz val="11"/>
      <name val="Times New Roman Baltic"/>
      <family val="1"/>
    </font>
    <font>
      <sz val="12"/>
      <name val="TimesLT"/>
      <family val="0"/>
    </font>
    <font>
      <b/>
      <sz val="12"/>
      <name val="Times New Roman Baltic"/>
      <family val="1"/>
    </font>
    <font>
      <b/>
      <sz val="11"/>
      <name val="Times New Roman Baltic"/>
      <family val="0"/>
    </font>
    <font>
      <b/>
      <sz val="10"/>
      <name val="Times New Roman Baltic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TimesLT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 Balti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6" fillId="0" borderId="9">
      <alignment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2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72" fontId="2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72" fontId="5" fillId="0" borderId="0" xfId="58" applyNumberFormat="1" applyFont="1" applyAlignment="1" applyProtection="1">
      <alignment/>
      <protection locked="0"/>
    </xf>
    <xf numFmtId="172" fontId="5" fillId="0" borderId="0" xfId="6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left"/>
      <protection locked="0"/>
    </xf>
    <xf numFmtId="172" fontId="2" fillId="0" borderId="0" xfId="0" applyNumberFormat="1" applyFont="1" applyAlignment="1" applyProtection="1">
      <alignment horizontal="left"/>
      <protection locked="0"/>
    </xf>
    <xf numFmtId="172" fontId="2" fillId="0" borderId="0" xfId="0" applyNumberFormat="1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/>
      <protection locked="0"/>
    </xf>
    <xf numFmtId="1" fontId="3" fillId="0" borderId="16" xfId="0" applyNumberFormat="1" applyFont="1" applyBorder="1" applyAlignment="1" applyProtection="1">
      <alignment horizontal="center"/>
      <protection locked="0"/>
    </xf>
    <xf numFmtId="174" fontId="7" fillId="0" borderId="15" xfId="46" applyNumberFormat="1" applyFont="1" applyBorder="1" applyAlignment="1" applyProtection="1">
      <alignment/>
      <protection locked="0"/>
    </xf>
    <xf numFmtId="174" fontId="7" fillId="0" borderId="17" xfId="46" applyNumberFormat="1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/>
      <protection locked="0"/>
    </xf>
    <xf numFmtId="1" fontId="3" fillId="0" borderId="20" xfId="0" applyNumberFormat="1" applyFont="1" applyBorder="1" applyAlignment="1" applyProtection="1">
      <alignment horizontal="center"/>
      <protection locked="0"/>
    </xf>
    <xf numFmtId="174" fontId="3" fillId="0" borderId="19" xfId="46" applyNumberFormat="1" applyFont="1" applyBorder="1" applyAlignment="1" applyProtection="1">
      <alignment horizontal="right"/>
      <protection locked="0"/>
    </xf>
    <xf numFmtId="174" fontId="3" fillId="0" borderId="21" xfId="46" applyNumberFormat="1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left"/>
      <protection locked="0"/>
    </xf>
    <xf numFmtId="174" fontId="3" fillId="0" borderId="19" xfId="46" applyNumberFormat="1" applyFont="1" applyBorder="1" applyAlignment="1" applyProtection="1">
      <alignment/>
      <protection locked="0"/>
    </xf>
    <xf numFmtId="174" fontId="3" fillId="0" borderId="21" xfId="46" applyNumberFormat="1" applyFont="1" applyBorder="1" applyAlignment="1" applyProtection="1">
      <alignment/>
      <protection locked="0"/>
    </xf>
    <xf numFmtId="174" fontId="3" fillId="0" borderId="21" xfId="46" applyNumberFormat="1" applyFont="1" applyBorder="1" applyAlignment="1" applyProtection="1">
      <alignment/>
      <protection/>
    </xf>
    <xf numFmtId="174" fontId="3" fillId="0" borderId="19" xfId="46" applyNumberFormat="1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/>
      <protection locked="0"/>
    </xf>
    <xf numFmtId="174" fontId="7" fillId="0" borderId="19" xfId="46" applyNumberFormat="1" applyFont="1" applyBorder="1" applyAlignment="1" applyProtection="1">
      <alignment/>
      <protection locked="0"/>
    </xf>
    <xf numFmtId="174" fontId="7" fillId="0" borderId="21" xfId="46" applyNumberFormat="1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left" vertical="justify"/>
      <protection locked="0"/>
    </xf>
    <xf numFmtId="174" fontId="3" fillId="0" borderId="19" xfId="46" applyNumberFormat="1" applyFont="1" applyBorder="1" applyAlignment="1" applyProtection="1">
      <alignment horizontal="left" vertical="justify"/>
      <protection locked="0"/>
    </xf>
    <xf numFmtId="174" fontId="3" fillId="0" borderId="21" xfId="46" applyNumberFormat="1" applyFont="1" applyBorder="1" applyAlignment="1" applyProtection="1">
      <alignment horizontal="left" vertical="justify"/>
      <protection/>
    </xf>
    <xf numFmtId="174" fontId="3" fillId="0" borderId="19" xfId="46" applyNumberFormat="1" applyFont="1" applyFill="1" applyBorder="1" applyAlignment="1" applyProtection="1">
      <alignment horizontal="right"/>
      <protection locked="0"/>
    </xf>
    <xf numFmtId="0" fontId="9" fillId="0" borderId="19" xfId="0" applyFont="1" applyBorder="1" applyAlignment="1" applyProtection="1">
      <alignment/>
      <protection locked="0"/>
    </xf>
    <xf numFmtId="1" fontId="3" fillId="0" borderId="22" xfId="0" applyNumberFormat="1" applyFont="1" applyBorder="1" applyAlignment="1" applyProtection="1">
      <alignment horizontal="center"/>
      <protection locked="0"/>
    </xf>
    <xf numFmtId="174" fontId="3" fillId="0" borderId="23" xfId="46" applyNumberFormat="1" applyFont="1" applyBorder="1" applyAlignment="1" applyProtection="1">
      <alignment/>
      <protection locked="0"/>
    </xf>
    <xf numFmtId="174" fontId="3" fillId="0" borderId="24" xfId="46" applyNumberFormat="1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1" fontId="3" fillId="0" borderId="26" xfId="0" applyNumberFormat="1" applyFont="1" applyBorder="1" applyAlignment="1" applyProtection="1">
      <alignment horizontal="center"/>
      <protection locked="0"/>
    </xf>
    <xf numFmtId="174" fontId="7" fillId="0" borderId="11" xfId="46" applyNumberFormat="1" applyFont="1" applyBorder="1" applyAlignment="1" applyProtection="1">
      <alignment/>
      <protection locked="0"/>
    </xf>
    <xf numFmtId="174" fontId="7" fillId="0" borderId="27" xfId="46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2" fontId="2" fillId="0" borderId="11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/>
      <protection locked="0"/>
    </xf>
    <xf numFmtId="174" fontId="3" fillId="0" borderId="19" xfId="46" applyNumberFormat="1" applyFont="1" applyFill="1" applyBorder="1" applyAlignment="1" applyProtection="1">
      <alignment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/>
      <protection locked="0"/>
    </xf>
    <xf numFmtId="1" fontId="3" fillId="0" borderId="29" xfId="0" applyNumberFormat="1" applyFont="1" applyBorder="1" applyAlignment="1" applyProtection="1">
      <alignment horizontal="center"/>
      <protection locked="0"/>
    </xf>
    <xf numFmtId="174" fontId="7" fillId="0" borderId="21" xfId="46" applyNumberFormat="1" applyFont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/>
      <protection locked="0"/>
    </xf>
    <xf numFmtId="1" fontId="3" fillId="0" borderId="29" xfId="0" applyNumberFormat="1" applyFont="1" applyFill="1" applyBorder="1" applyAlignment="1" applyProtection="1">
      <alignment horizontal="center"/>
      <protection locked="0"/>
    </xf>
    <xf numFmtId="174" fontId="7" fillId="0" borderId="19" xfId="46" applyNumberFormat="1" applyFont="1" applyFill="1" applyBorder="1" applyAlignment="1" applyProtection="1">
      <alignment/>
      <protection locked="0"/>
    </xf>
    <xf numFmtId="174" fontId="7" fillId="0" borderId="21" xfId="46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7" fillId="0" borderId="30" xfId="0" applyFont="1" applyBorder="1" applyAlignment="1" applyProtection="1">
      <alignment horizontal="left"/>
      <protection locked="0"/>
    </xf>
    <xf numFmtId="0" fontId="8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 horizontal="center"/>
      <protection locked="0"/>
    </xf>
    <xf numFmtId="1" fontId="3" fillId="0" borderId="33" xfId="0" applyNumberFormat="1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1" fontId="3" fillId="0" borderId="36" xfId="0" applyNumberFormat="1" applyFont="1" applyBorder="1" applyAlignment="1" applyProtection="1">
      <alignment horizontal="center"/>
      <protection locked="0"/>
    </xf>
    <xf numFmtId="174" fontId="3" fillId="0" borderId="37" xfId="46" applyNumberFormat="1" applyFont="1" applyBorder="1" applyAlignment="1" applyProtection="1">
      <alignment/>
      <protection locked="0"/>
    </xf>
    <xf numFmtId="174" fontId="3" fillId="0" borderId="38" xfId="46" applyNumberFormat="1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/>
      <protection locked="0"/>
    </xf>
    <xf numFmtId="174" fontId="3" fillId="0" borderId="30" xfId="46" applyNumberFormat="1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174" fontId="7" fillId="0" borderId="11" xfId="46" applyNumberFormat="1" applyFont="1" applyBorder="1" applyAlignment="1" applyProtection="1">
      <alignment vertical="justify"/>
      <protection locked="0"/>
    </xf>
    <xf numFmtId="174" fontId="7" fillId="0" borderId="27" xfId="46" applyNumberFormat="1" applyFont="1" applyBorder="1" applyAlignment="1" applyProtection="1">
      <alignment vertical="justify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/>
    </xf>
    <xf numFmtId="0" fontId="2" fillId="0" borderId="0" xfId="59" applyFont="1">
      <alignment/>
      <protection/>
    </xf>
    <xf numFmtId="172" fontId="2" fillId="0" borderId="0" xfId="59" applyNumberFormat="1" applyFont="1">
      <alignment/>
      <protection/>
    </xf>
    <xf numFmtId="0" fontId="11" fillId="0" borderId="0" xfId="59" applyFont="1">
      <alignment/>
      <protection/>
    </xf>
    <xf numFmtId="0" fontId="10" fillId="0" borderId="0" xfId="59" applyFont="1">
      <alignment/>
      <protection/>
    </xf>
    <xf numFmtId="0" fontId="2" fillId="0" borderId="0" xfId="59" applyFont="1" applyProtection="1">
      <alignment/>
      <protection locked="0"/>
    </xf>
    <xf numFmtId="172" fontId="3" fillId="0" borderId="0" xfId="59" applyNumberFormat="1" applyFont="1" applyAlignment="1" applyProtection="1">
      <alignment horizontal="left"/>
      <protection locked="0"/>
    </xf>
    <xf numFmtId="172" fontId="3" fillId="0" borderId="0" xfId="59" applyNumberFormat="1" applyFont="1" applyAlignment="1" applyProtection="1">
      <alignment horizontal="centerContinuous"/>
      <protection locked="0"/>
    </xf>
    <xf numFmtId="172" fontId="10" fillId="0" borderId="0" xfId="59" applyNumberFormat="1" applyFont="1">
      <alignment/>
      <protection/>
    </xf>
    <xf numFmtId="172" fontId="2" fillId="0" borderId="0" xfId="59" applyNumberFormat="1" applyFont="1" applyAlignment="1" applyProtection="1">
      <alignment horizontal="centerContinuous"/>
      <protection locked="0"/>
    </xf>
    <xf numFmtId="0" fontId="3" fillId="0" borderId="0" xfId="59" applyFont="1" applyAlignment="1" applyProtection="1">
      <alignment horizontal="center"/>
      <protection locked="0"/>
    </xf>
    <xf numFmtId="0" fontId="7" fillId="0" borderId="0" xfId="59" applyFont="1" applyAlignment="1" applyProtection="1">
      <alignment horizontal="centerContinuous"/>
      <protection locked="0"/>
    </xf>
    <xf numFmtId="0" fontId="2" fillId="0" borderId="0" xfId="59" applyFont="1" applyAlignment="1" applyProtection="1">
      <alignment horizontal="centerContinuous"/>
      <protection locked="0"/>
    </xf>
    <xf numFmtId="0" fontId="3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center" wrapText="1"/>
      <protection locked="0"/>
    </xf>
    <xf numFmtId="0" fontId="11" fillId="0" borderId="0" xfId="59" applyFont="1" applyAlignment="1" applyProtection="1">
      <alignment horizontal="center" wrapText="1"/>
      <protection locked="0"/>
    </xf>
    <xf numFmtId="0" fontId="15" fillId="0" borderId="0" xfId="59" applyFont="1" applyAlignment="1">
      <alignment horizontal="centerContinuous"/>
      <protection/>
    </xf>
    <xf numFmtId="0" fontId="11" fillId="0" borderId="11" xfId="59" applyFont="1" applyBorder="1">
      <alignment/>
      <protection/>
    </xf>
    <xf numFmtId="0" fontId="11" fillId="0" borderId="11" xfId="59" applyFont="1" applyBorder="1" applyAlignment="1">
      <alignment horizontal="left"/>
      <protection/>
    </xf>
    <xf numFmtId="0" fontId="11" fillId="0" borderId="40" xfId="59" applyFont="1" applyBorder="1" applyAlignment="1">
      <alignment horizontal="center" vertical="center" wrapText="1"/>
      <protection/>
    </xf>
    <xf numFmtId="0" fontId="14" fillId="0" borderId="41" xfId="59" applyFont="1" applyBorder="1" applyAlignment="1">
      <alignment horizontal="center" vertical="center" wrapText="1"/>
      <protection/>
    </xf>
    <xf numFmtId="0" fontId="11" fillId="0" borderId="42" xfId="59" applyFont="1" applyBorder="1" applyAlignment="1">
      <alignment horizontal="center" vertical="center" wrapText="1"/>
      <protection/>
    </xf>
    <xf numFmtId="0" fontId="11" fillId="0" borderId="43" xfId="59" applyFont="1" applyBorder="1" applyAlignment="1">
      <alignment horizontal="center" vertical="center" wrapText="1"/>
      <protection/>
    </xf>
    <xf numFmtId="0" fontId="11" fillId="0" borderId="44" xfId="59" applyNumberFormat="1" applyFont="1" applyBorder="1" applyAlignment="1">
      <alignment horizontal="center" vertical="center" wrapText="1"/>
      <protection/>
    </xf>
    <xf numFmtId="0" fontId="11" fillId="0" borderId="45" xfId="59" applyNumberFormat="1" applyFont="1" applyBorder="1" applyAlignment="1">
      <alignment horizontal="center" vertical="center" wrapText="1"/>
      <protection/>
    </xf>
    <xf numFmtId="172" fontId="11" fillId="0" borderId="44" xfId="59" applyNumberFormat="1" applyFont="1" applyBorder="1" applyAlignment="1">
      <alignment horizontal="center" vertical="center" wrapText="1"/>
      <protection/>
    </xf>
    <xf numFmtId="172" fontId="11" fillId="0" borderId="46" xfId="59" applyNumberFormat="1" applyFont="1" applyBorder="1" applyAlignment="1">
      <alignment horizontal="center" vertical="center" wrapText="1"/>
      <protection/>
    </xf>
    <xf numFmtId="0" fontId="16" fillId="0" borderId="47" xfId="59" applyFont="1" applyBorder="1" applyAlignment="1">
      <alignment horizontal="left"/>
      <protection/>
    </xf>
    <xf numFmtId="0" fontId="16" fillId="0" borderId="48" xfId="59" applyFont="1" applyBorder="1" applyAlignment="1">
      <alignment horizontal="left"/>
      <protection/>
    </xf>
    <xf numFmtId="1" fontId="11" fillId="0" borderId="36" xfId="59" applyNumberFormat="1" applyFont="1" applyBorder="1">
      <alignment/>
      <protection/>
    </xf>
    <xf numFmtId="1" fontId="11" fillId="0" borderId="49" xfId="59" applyNumberFormat="1" applyFont="1" applyBorder="1">
      <alignment/>
      <protection/>
    </xf>
    <xf numFmtId="175" fontId="16" fillId="0" borderId="48" xfId="45" applyNumberFormat="1" applyFont="1" applyBorder="1" applyAlignment="1">
      <alignment/>
    </xf>
    <xf numFmtId="175" fontId="16" fillId="0" borderId="50" xfId="45" applyNumberFormat="1" applyFont="1" applyBorder="1" applyAlignment="1">
      <alignment/>
    </xf>
    <xf numFmtId="175" fontId="16" fillId="0" borderId="51" xfId="45" applyNumberFormat="1" applyFont="1" applyBorder="1" applyAlignment="1">
      <alignment/>
    </xf>
    <xf numFmtId="0" fontId="11" fillId="0" borderId="18" xfId="59" applyFont="1" applyBorder="1" applyAlignment="1">
      <alignment horizontal="left"/>
      <protection/>
    </xf>
    <xf numFmtId="0" fontId="11" fillId="0" borderId="19" xfId="59" applyFont="1" applyBorder="1" applyAlignment="1">
      <alignment horizontal="left"/>
      <protection/>
    </xf>
    <xf numFmtId="1" fontId="11" fillId="0" borderId="20" xfId="59" applyNumberFormat="1" applyFont="1" applyBorder="1">
      <alignment/>
      <protection/>
    </xf>
    <xf numFmtId="1" fontId="11" fillId="0" borderId="52" xfId="59" applyNumberFormat="1" applyFont="1" applyBorder="1">
      <alignment/>
      <protection/>
    </xf>
    <xf numFmtId="175" fontId="11" fillId="0" borderId="53" xfId="45" applyNumberFormat="1" applyFont="1" applyBorder="1" applyAlignment="1">
      <alignment horizontal="right"/>
    </xf>
    <xf numFmtId="175" fontId="11" fillId="0" borderId="54" xfId="45" applyNumberFormat="1" applyFont="1" applyBorder="1" applyAlignment="1">
      <alignment horizontal="right"/>
    </xf>
    <xf numFmtId="175" fontId="11" fillId="0" borderId="55" xfId="45" applyNumberFormat="1" applyFont="1" applyBorder="1" applyAlignment="1">
      <alignment horizontal="right"/>
    </xf>
    <xf numFmtId="0" fontId="11" fillId="0" borderId="18" xfId="59" applyFont="1" applyFill="1" applyBorder="1" applyAlignment="1">
      <alignment horizontal="left"/>
      <protection/>
    </xf>
    <xf numFmtId="0" fontId="11" fillId="0" borderId="19" xfId="59" applyFont="1" applyFill="1" applyBorder="1" applyAlignment="1">
      <alignment horizontal="left"/>
      <protection/>
    </xf>
    <xf numFmtId="1" fontId="11" fillId="0" borderId="20" xfId="59" applyNumberFormat="1" applyFont="1" applyFill="1" applyBorder="1">
      <alignment/>
      <protection/>
    </xf>
    <xf numFmtId="1" fontId="11" fillId="0" borderId="52" xfId="59" applyNumberFormat="1" applyFont="1" applyFill="1" applyBorder="1">
      <alignment/>
      <protection/>
    </xf>
    <xf numFmtId="175" fontId="11" fillId="0" borderId="53" xfId="45" applyNumberFormat="1" applyFont="1" applyFill="1" applyBorder="1" applyAlignment="1">
      <alignment horizontal="right"/>
    </xf>
    <xf numFmtId="175" fontId="11" fillId="0" borderId="54" xfId="45" applyNumberFormat="1" applyFont="1" applyFill="1" applyBorder="1" applyAlignment="1">
      <alignment horizontal="right"/>
    </xf>
    <xf numFmtId="175" fontId="11" fillId="0" borderId="55" xfId="45" applyNumberFormat="1" applyFont="1" applyFill="1" applyBorder="1" applyAlignment="1">
      <alignment horizontal="right"/>
    </xf>
    <xf numFmtId="0" fontId="11" fillId="0" borderId="0" xfId="59" applyFont="1" applyFill="1">
      <alignment/>
      <protection/>
    </xf>
    <xf numFmtId="1" fontId="11" fillId="0" borderId="49" xfId="59" applyNumberFormat="1" applyFont="1" applyFill="1" applyBorder="1">
      <alignment/>
      <protection/>
    </xf>
    <xf numFmtId="175" fontId="11" fillId="0" borderId="48" xfId="45" applyNumberFormat="1" applyFont="1" applyFill="1" applyBorder="1" applyAlignment="1">
      <alignment horizontal="right"/>
    </xf>
    <xf numFmtId="175" fontId="11" fillId="0" borderId="50" xfId="45" applyNumberFormat="1" applyFont="1" applyFill="1" applyBorder="1" applyAlignment="1">
      <alignment horizontal="right"/>
    </xf>
    <xf numFmtId="175" fontId="11" fillId="0" borderId="51" xfId="45" applyNumberFormat="1" applyFont="1" applyFill="1" applyBorder="1" applyAlignment="1">
      <alignment horizontal="right"/>
    </xf>
    <xf numFmtId="1" fontId="11" fillId="0" borderId="20" xfId="59" applyNumberFormat="1" applyFont="1" applyFill="1" applyBorder="1" applyAlignment="1">
      <alignment horizontal="right"/>
      <protection/>
    </xf>
    <xf numFmtId="1" fontId="11" fillId="0" borderId="49" xfId="59" applyNumberFormat="1" applyFont="1" applyFill="1" applyBorder="1" applyAlignment="1">
      <alignment horizontal="right"/>
      <protection/>
    </xf>
    <xf numFmtId="175" fontId="16" fillId="0" borderId="48" xfId="45" applyNumberFormat="1" applyFont="1" applyFill="1" applyBorder="1" applyAlignment="1">
      <alignment/>
    </xf>
    <xf numFmtId="175" fontId="16" fillId="0" borderId="50" xfId="45" applyNumberFormat="1" applyFont="1" applyFill="1" applyBorder="1" applyAlignment="1">
      <alignment/>
    </xf>
    <xf numFmtId="175" fontId="16" fillId="0" borderId="51" xfId="45" applyNumberFormat="1" applyFont="1" applyFill="1" applyBorder="1" applyAlignment="1">
      <alignment/>
    </xf>
    <xf numFmtId="0" fontId="10" fillId="0" borderId="0" xfId="59" applyFont="1" applyFill="1">
      <alignment/>
      <protection/>
    </xf>
    <xf numFmtId="0" fontId="16" fillId="0" borderId="18" xfId="59" applyFont="1" applyBorder="1" applyAlignment="1">
      <alignment horizontal="left"/>
      <protection/>
    </xf>
    <xf numFmtId="0" fontId="16" fillId="0" borderId="19" xfId="59" applyFont="1" applyBorder="1" applyAlignment="1">
      <alignment horizontal="left"/>
      <protection/>
    </xf>
    <xf numFmtId="1" fontId="11" fillId="0" borderId="29" xfId="59" applyNumberFormat="1" applyFont="1" applyBorder="1">
      <alignment/>
      <protection/>
    </xf>
    <xf numFmtId="1" fontId="11" fillId="0" borderId="56" xfId="59" applyNumberFormat="1" applyFont="1" applyBorder="1">
      <alignment/>
      <protection/>
    </xf>
    <xf numFmtId="175" fontId="16" fillId="0" borderId="0" xfId="45" applyNumberFormat="1" applyFont="1" applyBorder="1" applyAlignment="1">
      <alignment horizontal="right"/>
    </xf>
    <xf numFmtId="175" fontId="16" fillId="0" borderId="57" xfId="45" applyNumberFormat="1" applyFont="1" applyBorder="1" applyAlignment="1">
      <alignment horizontal="right"/>
    </xf>
    <xf numFmtId="175" fontId="11" fillId="0" borderId="58" xfId="45" applyNumberFormat="1" applyFont="1" applyBorder="1" applyAlignment="1">
      <alignment horizontal="right"/>
    </xf>
    <xf numFmtId="175" fontId="11" fillId="0" borderId="48" xfId="45" applyNumberFormat="1" applyFont="1" applyBorder="1" applyAlignment="1">
      <alignment horizontal="right"/>
    </xf>
    <xf numFmtId="175" fontId="11" fillId="0" borderId="50" xfId="45" applyNumberFormat="1" applyFont="1" applyBorder="1" applyAlignment="1">
      <alignment horizontal="right"/>
    </xf>
    <xf numFmtId="175" fontId="11" fillId="0" borderId="51" xfId="45" applyNumberFormat="1" applyFont="1" applyBorder="1" applyAlignment="1">
      <alignment horizontal="right"/>
    </xf>
    <xf numFmtId="1" fontId="11" fillId="0" borderId="16" xfId="59" applyNumberFormat="1" applyFont="1" applyBorder="1">
      <alignment/>
      <protection/>
    </xf>
    <xf numFmtId="1" fontId="11" fillId="0" borderId="20" xfId="59" applyNumberFormat="1" applyFont="1" applyBorder="1" applyAlignment="1">
      <alignment horizontal="right"/>
      <protection/>
    </xf>
    <xf numFmtId="1" fontId="11" fillId="0" borderId="56" xfId="59" applyNumberFormat="1" applyFont="1" applyBorder="1" applyAlignment="1">
      <alignment horizontal="right"/>
      <protection/>
    </xf>
    <xf numFmtId="175" fontId="11" fillId="0" borderId="0" xfId="45" applyNumberFormat="1" applyFont="1" applyBorder="1" applyAlignment="1">
      <alignment horizontal="right"/>
    </xf>
    <xf numFmtId="175" fontId="11" fillId="0" borderId="57" xfId="45" applyNumberFormat="1" applyFont="1" applyBorder="1" applyAlignment="1">
      <alignment horizontal="right"/>
    </xf>
    <xf numFmtId="0" fontId="11" fillId="0" borderId="19" xfId="59" applyFont="1" applyBorder="1" applyAlignment="1">
      <alignment horizontal="left" indent="2"/>
      <protection/>
    </xf>
    <xf numFmtId="1" fontId="11" fillId="0" borderId="49" xfId="59" applyNumberFormat="1" applyFont="1" applyBorder="1" applyAlignment="1">
      <alignment horizontal="right"/>
      <protection/>
    </xf>
    <xf numFmtId="175" fontId="11" fillId="0" borderId="0" xfId="45" applyNumberFormat="1" applyFont="1" applyBorder="1" applyAlignment="1">
      <alignment/>
    </xf>
    <xf numFmtId="175" fontId="11" fillId="0" borderId="57" xfId="45" applyNumberFormat="1" applyFont="1" applyBorder="1" applyAlignment="1">
      <alignment/>
    </xf>
    <xf numFmtId="175" fontId="16" fillId="0" borderId="58" xfId="45" applyNumberFormat="1" applyFont="1" applyBorder="1" applyAlignment="1">
      <alignment/>
    </xf>
    <xf numFmtId="0" fontId="11" fillId="0" borderId="30" xfId="59" applyFont="1" applyBorder="1" applyAlignment="1">
      <alignment horizontal="left"/>
      <protection/>
    </xf>
    <xf numFmtId="0" fontId="11" fillId="0" borderId="28" xfId="59" applyFont="1" applyBorder="1" applyAlignment="1">
      <alignment horizontal="left" indent="2"/>
      <protection/>
    </xf>
    <xf numFmtId="1" fontId="11" fillId="0" borderId="29" xfId="59" applyNumberFormat="1" applyFont="1" applyBorder="1" applyAlignment="1">
      <alignment horizontal="right"/>
      <protection/>
    </xf>
    <xf numFmtId="175" fontId="11" fillId="0" borderId="48" xfId="45" applyNumberFormat="1" applyFont="1" applyBorder="1" applyAlignment="1">
      <alignment/>
    </xf>
    <xf numFmtId="175" fontId="11" fillId="0" borderId="50" xfId="45" applyNumberFormat="1" applyFont="1" applyBorder="1" applyAlignment="1">
      <alignment/>
    </xf>
    <xf numFmtId="0" fontId="11" fillId="0" borderId="47" xfId="59" applyFont="1" applyBorder="1" applyAlignment="1">
      <alignment horizontal="left"/>
      <protection/>
    </xf>
    <xf numFmtId="0" fontId="11" fillId="0" borderId="59" xfId="59" applyFont="1" applyBorder="1" applyAlignment="1">
      <alignment horizontal="left" indent="2"/>
      <protection/>
    </xf>
    <xf numFmtId="1" fontId="11" fillId="0" borderId="36" xfId="59" applyNumberFormat="1" applyFont="1" applyBorder="1" applyAlignment="1">
      <alignment horizontal="right"/>
      <protection/>
    </xf>
    <xf numFmtId="0" fontId="16" fillId="0" borderId="59" xfId="59" applyFont="1" applyBorder="1" applyAlignment="1">
      <alignment horizontal="left"/>
      <protection/>
    </xf>
    <xf numFmtId="175" fontId="16" fillId="0" borderId="48" xfId="45" applyNumberFormat="1" applyFont="1" applyBorder="1" applyAlignment="1">
      <alignment horizontal="right"/>
    </xf>
    <xf numFmtId="175" fontId="16" fillId="0" borderId="50" xfId="45" applyNumberFormat="1" applyFont="1" applyBorder="1" applyAlignment="1">
      <alignment horizontal="right"/>
    </xf>
    <xf numFmtId="0" fontId="16" fillId="0" borderId="60" xfId="59" applyFont="1" applyBorder="1" applyAlignment="1">
      <alignment horizontal="left"/>
      <protection/>
    </xf>
    <xf numFmtId="0" fontId="16" fillId="0" borderId="61" xfId="59" applyFont="1" applyBorder="1" applyAlignment="1">
      <alignment horizontal="left"/>
      <protection/>
    </xf>
    <xf numFmtId="1" fontId="11" fillId="0" borderId="62" xfId="59" applyNumberFormat="1" applyFont="1" applyBorder="1">
      <alignment/>
      <protection/>
    </xf>
    <xf numFmtId="1" fontId="11" fillId="0" borderId="63" xfId="59" applyNumberFormat="1" applyFont="1" applyBorder="1">
      <alignment/>
      <protection/>
    </xf>
    <xf numFmtId="175" fontId="12" fillId="0" borderId="61" xfId="45" applyNumberFormat="1" applyFont="1" applyBorder="1" applyAlignment="1">
      <alignment/>
    </xf>
    <xf numFmtId="175" fontId="12" fillId="0" borderId="64" xfId="45" applyNumberFormat="1" applyFont="1" applyBorder="1" applyAlignment="1">
      <alignment/>
    </xf>
    <xf numFmtId="175" fontId="12" fillId="0" borderId="65" xfId="45" applyNumberFormat="1" applyFont="1" applyBorder="1" applyAlignment="1">
      <alignment/>
    </xf>
    <xf numFmtId="172" fontId="10" fillId="0" borderId="0" xfId="59" applyNumberFormat="1" applyFont="1" applyProtection="1">
      <alignment/>
      <protection locked="0"/>
    </xf>
    <xf numFmtId="0" fontId="11" fillId="0" borderId="0" xfId="59" applyFont="1" applyProtection="1">
      <alignment/>
      <protection locked="0"/>
    </xf>
    <xf numFmtId="0" fontId="2" fillId="0" borderId="0" xfId="59" applyFont="1" applyAlignment="1">
      <alignment/>
      <protection/>
    </xf>
    <xf numFmtId="0" fontId="2" fillId="0" borderId="0" xfId="59" applyFont="1" applyAlignment="1">
      <alignment/>
      <protection/>
    </xf>
    <xf numFmtId="0" fontId="3" fillId="0" borderId="0" xfId="59" applyFont="1">
      <alignment/>
      <protection/>
    </xf>
    <xf numFmtId="172" fontId="3" fillId="0" borderId="0" xfId="59" applyNumberFormat="1" applyFont="1">
      <alignment/>
      <protection/>
    </xf>
    <xf numFmtId="0" fontId="2" fillId="0" borderId="0" xfId="59" applyFont="1" applyAlignment="1">
      <alignment horizontal="left"/>
      <protection/>
    </xf>
    <xf numFmtId="0" fontId="17" fillId="0" borderId="0" xfId="59" applyFont="1" applyAlignment="1">
      <alignment horizontal="center"/>
      <protection/>
    </xf>
    <xf numFmtId="172" fontId="5" fillId="0" borderId="0" xfId="60" applyNumberFormat="1" applyFont="1" applyAlignment="1" applyProtection="1">
      <alignment horizontal="left"/>
      <protection locked="0"/>
    </xf>
    <xf numFmtId="0" fontId="7" fillId="0" borderId="0" xfId="59" applyFont="1" applyAlignment="1" applyProtection="1">
      <alignment horizontal="center" wrapText="1"/>
      <protection locked="0"/>
    </xf>
    <xf numFmtId="0" fontId="12" fillId="0" borderId="0" xfId="59" applyFont="1" applyAlignment="1" applyProtection="1">
      <alignment horizontal="center" wrapText="1"/>
      <protection locked="0"/>
    </xf>
    <xf numFmtId="0" fontId="13" fillId="0" borderId="0" xfId="59" applyFont="1" applyAlignment="1">
      <alignment horizontal="center" wrapText="1"/>
      <protection/>
    </xf>
    <xf numFmtId="0" fontId="14" fillId="0" borderId="0" xfId="59" applyFont="1" applyAlignment="1" applyProtection="1">
      <alignment horizontal="center" wrapText="1"/>
      <protection locked="0"/>
    </xf>
    <xf numFmtId="0" fontId="3" fillId="0" borderId="0" xfId="59" applyFont="1" applyBorder="1" applyAlignment="1" applyProtection="1">
      <alignment horizontal="center"/>
      <protection locked="0"/>
    </xf>
    <xf numFmtId="0" fontId="3" fillId="0" borderId="11" xfId="59" applyFont="1" applyBorder="1" applyAlignment="1" applyProtection="1">
      <alignment horizontal="right"/>
      <protection locked="0"/>
    </xf>
    <xf numFmtId="0" fontId="2" fillId="0" borderId="6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72" fontId="5" fillId="0" borderId="0" xfId="58" applyNumberFormat="1" applyFont="1" applyAlignment="1" applyProtection="1">
      <alignment horizontal="left"/>
      <protection locked="0"/>
    </xf>
    <xf numFmtId="0" fontId="5" fillId="0" borderId="67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wrapText="1"/>
      <protection locked="0"/>
    </xf>
    <xf numFmtId="0" fontId="5" fillId="0" borderId="68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7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69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0" borderId="70" xfId="0" applyFont="1" applyBorder="1" applyAlignment="1" applyProtection="1">
      <alignment horizontal="left" wrapText="1"/>
      <protection locked="0"/>
    </xf>
    <xf numFmtId="0" fontId="5" fillId="0" borderId="67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68" xfId="0" applyFont="1" applyBorder="1" applyAlignment="1" applyProtection="1">
      <alignment horizontal="left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 wrapText="1"/>
      <protection locked="0"/>
    </xf>
    <xf numFmtId="0" fontId="3" fillId="0" borderId="75" xfId="0" applyFont="1" applyBorder="1" applyAlignment="1" applyProtection="1">
      <alignment horizontal="center" vertical="center" wrapText="1"/>
      <protection locked="0"/>
    </xf>
    <xf numFmtId="172" fontId="3" fillId="0" borderId="0" xfId="0" applyNumberFormat="1" applyFont="1" applyBorder="1" applyAlignment="1" applyProtection="1">
      <alignment horizontal="center" vertical="center" wrapText="1"/>
      <protection locked="0"/>
    </xf>
    <xf numFmtId="172" fontId="0" fillId="0" borderId="66" xfId="0" applyNumberFormat="1" applyBorder="1" applyAlignment="1">
      <alignment horizontal="center" vertical="center" wrapText="1"/>
    </xf>
    <xf numFmtId="172" fontId="3" fillId="0" borderId="76" xfId="0" applyNumberFormat="1" applyFont="1" applyBorder="1" applyAlignment="1" applyProtection="1">
      <alignment horizontal="center" vertical="center" wrapText="1"/>
      <protection locked="0"/>
    </xf>
    <xf numFmtId="172" fontId="0" fillId="0" borderId="77" xfId="0" applyNumberFormat="1" applyBorder="1" applyAlignment="1">
      <alignment horizontal="center" vertical="center" wrapText="1"/>
    </xf>
    <xf numFmtId="0" fontId="5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8" fillId="0" borderId="0" xfId="0" applyFont="1" applyAlignment="1" applyProtection="1">
      <alignment horizont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_AI" xfId="60"/>
    <cellStyle name="Note" xfId="61"/>
    <cellStyle name="Output" xfId="62"/>
    <cellStyle name="Percent" xfId="63"/>
    <cellStyle name="STYL1 - Style1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gmas\My%20Documents\DEIMANTE\BUHALTERIJA\VsI_Opera\PROJEKTU_SANAU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zyma_253"/>
      <sheetName val="KRF_S_182"/>
      <sheetName val="2008"/>
      <sheetName val="2009"/>
      <sheetName val="2010"/>
      <sheetName val="KRF_S_253"/>
      <sheetName val="A72_1791(2.3T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6"/>
  <sheetViews>
    <sheetView tabSelected="1" zoomScalePageLayoutView="0" workbookViewId="0" topLeftCell="A32">
      <selection activeCell="E42" sqref="E42"/>
    </sheetView>
  </sheetViews>
  <sheetFormatPr defaultColWidth="11.00390625" defaultRowHeight="12.75"/>
  <cols>
    <col min="1" max="1" width="5.28125" style="108" bestFit="1" customWidth="1"/>
    <col min="2" max="2" width="49.140625" style="108" customWidth="1"/>
    <col min="3" max="3" width="8.00390625" style="108" customWidth="1"/>
    <col min="4" max="4" width="0.9921875" style="108" customWidth="1"/>
    <col min="5" max="5" width="10.28125" style="112" bestFit="1" customWidth="1"/>
    <col min="6" max="7" width="0.9921875" style="112" customWidth="1"/>
    <col min="8" max="8" width="9.7109375" style="112" bestFit="1" customWidth="1"/>
    <col min="9" max="9" width="1.8515625" style="112" customWidth="1"/>
    <col min="10" max="16384" width="11.00390625" style="108" customWidth="1"/>
  </cols>
  <sheetData>
    <row r="1" spans="1:246" ht="13.5" customHeight="1">
      <c r="A1" s="105"/>
      <c r="B1" s="105"/>
      <c r="C1" s="105"/>
      <c r="D1" s="105"/>
      <c r="E1" s="105"/>
      <c r="F1" s="105"/>
      <c r="G1" s="105"/>
      <c r="H1" s="105"/>
      <c r="I1" s="105"/>
      <c r="J1" s="106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</row>
    <row r="2" spans="1:246" ht="13.5" customHeight="1">
      <c r="A2" s="109"/>
      <c r="B2" s="109"/>
      <c r="C2" s="109"/>
      <c r="D2" s="109"/>
      <c r="E2" s="109"/>
      <c r="F2" s="109"/>
      <c r="G2" s="109"/>
      <c r="H2" s="109"/>
      <c r="I2" s="109"/>
      <c r="J2" s="110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</row>
    <row r="3" spans="1:246" ht="13.5" customHeight="1">
      <c r="A3" s="109"/>
      <c r="B3" s="109"/>
      <c r="C3" s="109"/>
      <c r="D3" s="109"/>
      <c r="E3" s="109"/>
      <c r="F3" s="109"/>
      <c r="G3" s="109"/>
      <c r="H3" s="109"/>
      <c r="I3" s="109"/>
      <c r="J3" s="110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</row>
    <row r="4" spans="1:246" ht="13.5" customHeight="1">
      <c r="A4" s="109"/>
      <c r="B4" s="109"/>
      <c r="C4" s="109"/>
      <c r="D4" s="109"/>
      <c r="E4" s="109"/>
      <c r="F4" s="109"/>
      <c r="G4" s="109"/>
      <c r="H4" s="109"/>
      <c r="I4" s="109"/>
      <c r="J4" s="111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</row>
    <row r="5" spans="1:7" ht="15.75">
      <c r="A5" s="3"/>
      <c r="B5" s="216" t="s">
        <v>0</v>
      </c>
      <c r="C5" s="216"/>
      <c r="D5" s="216"/>
      <c r="E5" s="216"/>
      <c r="F5" s="3"/>
      <c r="G5" s="3"/>
    </row>
    <row r="6" spans="1:7" ht="12.75" customHeight="1">
      <c r="A6" s="217" t="s">
        <v>1</v>
      </c>
      <c r="B6" s="217"/>
      <c r="C6" s="217"/>
      <c r="D6" s="217"/>
      <c r="E6" s="217"/>
      <c r="F6" s="217"/>
      <c r="G6" s="217"/>
    </row>
    <row r="7" spans="1:7" ht="15.75">
      <c r="A7" s="1"/>
      <c r="B7" s="1"/>
      <c r="C7" s="5"/>
      <c r="D7" s="4"/>
      <c r="E7" s="1"/>
      <c r="F7" s="6"/>
      <c r="G7" s="6"/>
    </row>
    <row r="8" spans="1:7" ht="15.75">
      <c r="A8" s="7"/>
      <c r="B8" s="216" t="s">
        <v>2</v>
      </c>
      <c r="C8" s="216"/>
      <c r="D8" s="216"/>
      <c r="E8" s="216"/>
      <c r="F8" s="3"/>
      <c r="G8" s="3"/>
    </row>
    <row r="9" spans="1:7" ht="12.75" customHeight="1">
      <c r="A9" s="217" t="s">
        <v>3</v>
      </c>
      <c r="B9" s="217"/>
      <c r="C9" s="217"/>
      <c r="D9" s="217"/>
      <c r="E9" s="217"/>
      <c r="F9" s="217"/>
      <c r="G9" s="217"/>
    </row>
    <row r="10" spans="1:7" ht="12.75" customHeight="1">
      <c r="A10" s="1"/>
      <c r="B10" s="1"/>
      <c r="C10" s="1"/>
      <c r="D10" s="4"/>
      <c r="E10" s="1"/>
      <c r="F10" s="6"/>
      <c r="G10" s="6"/>
    </row>
    <row r="11" spans="1:9" ht="12.75" customHeight="1">
      <c r="A11" s="1"/>
      <c r="B11" s="1"/>
      <c r="C11" s="1"/>
      <c r="D11" s="4"/>
      <c r="E11" s="218" t="s">
        <v>4</v>
      </c>
      <c r="F11" s="218"/>
      <c r="G11" s="218"/>
      <c r="H11" s="218"/>
      <c r="I11" s="218"/>
    </row>
    <row r="12" spans="1:9" ht="12.75" customHeight="1">
      <c r="A12" s="1"/>
      <c r="B12" s="1"/>
      <c r="C12" s="1"/>
      <c r="D12" s="1"/>
      <c r="E12" s="209" t="s">
        <v>5</v>
      </c>
      <c r="F12" s="209"/>
      <c r="G12" s="209"/>
      <c r="H12" s="209"/>
      <c r="I12" s="209"/>
    </row>
    <row r="13" spans="1:9" ht="12.75" customHeight="1">
      <c r="A13" s="1"/>
      <c r="B13" s="1"/>
      <c r="C13" s="10"/>
      <c r="D13" s="11"/>
      <c r="E13" s="209" t="s">
        <v>6</v>
      </c>
      <c r="F13" s="209"/>
      <c r="G13" s="209"/>
      <c r="H13" s="209"/>
      <c r="I13" s="209"/>
    </row>
    <row r="14" spans="1:4" ht="12.75" customHeight="1">
      <c r="A14" s="1"/>
      <c r="B14" s="1"/>
      <c r="C14" s="10"/>
      <c r="D14" s="10"/>
    </row>
    <row r="15" spans="1:246" ht="15" customHeight="1">
      <c r="A15" s="210" t="s">
        <v>95</v>
      </c>
      <c r="B15" s="210"/>
      <c r="C15" s="210"/>
      <c r="D15" s="210"/>
      <c r="E15" s="210"/>
      <c r="F15" s="210"/>
      <c r="G15" s="210"/>
      <c r="H15" s="210"/>
      <c r="I15" s="210"/>
      <c r="J15" s="113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</row>
    <row r="16" spans="1:246" ht="13.5" customHeight="1">
      <c r="A16" s="109"/>
      <c r="B16" s="114" t="s">
        <v>96</v>
      </c>
      <c r="C16" s="115"/>
      <c r="D16" s="115"/>
      <c r="E16" s="108"/>
      <c r="F16" s="108"/>
      <c r="G16" s="108"/>
      <c r="H16" s="108"/>
      <c r="I16" s="116"/>
      <c r="J16" s="113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</row>
    <row r="17" spans="1:246" ht="13.5" customHeight="1">
      <c r="A17" s="109"/>
      <c r="B17" s="109"/>
      <c r="C17" s="115"/>
      <c r="D17" s="115"/>
      <c r="E17" s="117"/>
      <c r="F17" s="117"/>
      <c r="G17" s="117"/>
      <c r="H17" s="117"/>
      <c r="I17" s="116"/>
      <c r="J17" s="113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</row>
    <row r="18" spans="1:246" ht="13.5" customHeight="1">
      <c r="A18" s="211" t="s">
        <v>8</v>
      </c>
      <c r="B18" s="212"/>
      <c r="C18" s="212"/>
      <c r="D18" s="212"/>
      <c r="E18" s="212"/>
      <c r="F18" s="212"/>
      <c r="G18" s="212"/>
      <c r="H18" s="212"/>
      <c r="I18" s="212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</row>
    <row r="19" spans="1:246" ht="17.25" customHeight="1">
      <c r="A19" s="213" t="s">
        <v>9</v>
      </c>
      <c r="B19" s="213"/>
      <c r="C19" s="213"/>
      <c r="D19" s="213"/>
      <c r="E19" s="213"/>
      <c r="F19" s="213"/>
      <c r="G19" s="213"/>
      <c r="H19" s="213"/>
      <c r="I19" s="213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</row>
    <row r="20" spans="1:246" ht="13.5" customHeight="1">
      <c r="A20" s="118"/>
      <c r="B20" s="119"/>
      <c r="C20" s="118"/>
      <c r="D20" s="118"/>
      <c r="E20" s="118"/>
      <c r="F20" s="118"/>
      <c r="G20" s="118"/>
      <c r="H20" s="118"/>
      <c r="I20" s="118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</row>
    <row r="21" spans="1:246" ht="13.5" customHeight="1">
      <c r="A21" s="107"/>
      <c r="B21" s="120"/>
      <c r="C21" s="214"/>
      <c r="D21" s="214"/>
      <c r="E21" s="214"/>
      <c r="F21" s="214"/>
      <c r="G21" s="214"/>
      <c r="H21" s="214"/>
      <c r="I21" s="214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</row>
    <row r="22" spans="1:246" ht="16.5" customHeight="1" thickBot="1">
      <c r="A22" s="121"/>
      <c r="B22" s="122"/>
      <c r="C22" s="215" t="s">
        <v>10</v>
      </c>
      <c r="D22" s="215"/>
      <c r="E22" s="215"/>
      <c r="F22" s="215"/>
      <c r="G22" s="215"/>
      <c r="H22" s="215"/>
      <c r="I22" s="215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</row>
    <row r="23" spans="1:9" ht="39.75" customHeight="1">
      <c r="A23" s="123" t="s">
        <v>97</v>
      </c>
      <c r="B23" s="124" t="s">
        <v>98</v>
      </c>
      <c r="C23" s="125" t="s">
        <v>13</v>
      </c>
      <c r="D23" s="126"/>
      <c r="E23" s="127" t="s">
        <v>99</v>
      </c>
      <c r="F23" s="128"/>
      <c r="G23" s="127"/>
      <c r="H23" s="129" t="s">
        <v>100</v>
      </c>
      <c r="I23" s="130"/>
    </row>
    <row r="24" spans="1:9" ht="13.5" customHeight="1">
      <c r="A24" s="131" t="s">
        <v>18</v>
      </c>
      <c r="B24" s="132" t="s">
        <v>101</v>
      </c>
      <c r="C24" s="133"/>
      <c r="D24" s="134"/>
      <c r="E24" s="135">
        <f>SUM(E25:E26,E29)</f>
        <v>265422</v>
      </c>
      <c r="F24" s="136"/>
      <c r="G24" s="135"/>
      <c r="H24" s="135">
        <f>SUM(H25:H26,H29)</f>
        <v>241845</v>
      </c>
      <c r="I24" s="137"/>
    </row>
    <row r="25" spans="1:9" s="107" customFormat="1" ht="13.5" customHeight="1">
      <c r="A25" s="138" t="s">
        <v>20</v>
      </c>
      <c r="B25" s="139" t="s">
        <v>102</v>
      </c>
      <c r="C25" s="140"/>
      <c r="D25" s="141"/>
      <c r="E25" s="142">
        <v>15549</v>
      </c>
      <c r="F25" s="143"/>
      <c r="G25" s="142"/>
      <c r="H25" s="142">
        <v>16600</v>
      </c>
      <c r="I25" s="144"/>
    </row>
    <row r="26" spans="1:9" s="152" customFormat="1" ht="13.5" customHeight="1">
      <c r="A26" s="145" t="s">
        <v>23</v>
      </c>
      <c r="B26" s="146" t="s">
        <v>103</v>
      </c>
      <c r="C26" s="147"/>
      <c r="D26" s="148"/>
      <c r="E26" s="149">
        <f>SUM(E27:E28)</f>
        <v>249513</v>
      </c>
      <c r="F26" s="150"/>
      <c r="G26" s="149"/>
      <c r="H26" s="149">
        <f>SUM(H27:H28)</f>
        <v>225101</v>
      </c>
      <c r="I26" s="151"/>
    </row>
    <row r="27" spans="1:9" s="152" customFormat="1" ht="13.5" customHeight="1">
      <c r="A27" s="145" t="s">
        <v>73</v>
      </c>
      <c r="B27" s="146" t="s">
        <v>104</v>
      </c>
      <c r="C27" s="147"/>
      <c r="D27" s="148"/>
      <c r="E27" s="149">
        <v>153562</v>
      </c>
      <c r="F27" s="150"/>
      <c r="G27" s="149"/>
      <c r="H27" s="149">
        <v>105728</v>
      </c>
      <c r="I27" s="151"/>
    </row>
    <row r="28" spans="1:9" s="152" customFormat="1" ht="13.5" customHeight="1">
      <c r="A28" s="145" t="s">
        <v>75</v>
      </c>
      <c r="B28" s="146" t="s">
        <v>105</v>
      </c>
      <c r="C28" s="147"/>
      <c r="D28" s="153"/>
      <c r="E28" s="154">
        <v>95951</v>
      </c>
      <c r="F28" s="155"/>
      <c r="G28" s="154"/>
      <c r="H28" s="154">
        <v>119373</v>
      </c>
      <c r="I28" s="156"/>
    </row>
    <row r="29" spans="1:12" s="162" customFormat="1" ht="13.5" customHeight="1">
      <c r="A29" s="145" t="s">
        <v>25</v>
      </c>
      <c r="B29" s="146" t="s">
        <v>106</v>
      </c>
      <c r="C29" s="157"/>
      <c r="D29" s="158"/>
      <c r="E29" s="159">
        <v>360</v>
      </c>
      <c r="F29" s="160"/>
      <c r="G29" s="159"/>
      <c r="H29" s="159">
        <v>144</v>
      </c>
      <c r="I29" s="161"/>
      <c r="L29" s="152"/>
    </row>
    <row r="30" spans="1:12" ht="13.5" customHeight="1">
      <c r="A30" s="163" t="s">
        <v>27</v>
      </c>
      <c r="B30" s="164" t="s">
        <v>107</v>
      </c>
      <c r="C30" s="165"/>
      <c r="D30" s="166"/>
      <c r="E30" s="167">
        <f>E31+E32+E33</f>
        <v>262118</v>
      </c>
      <c r="F30" s="168"/>
      <c r="G30" s="167"/>
      <c r="H30" s="167">
        <f>H31+H32+H33</f>
        <v>228302</v>
      </c>
      <c r="I30" s="169"/>
      <c r="L30" s="152"/>
    </row>
    <row r="31" spans="1:12" ht="13.5" customHeight="1">
      <c r="A31" s="138" t="s">
        <v>20</v>
      </c>
      <c r="B31" s="139" t="s">
        <v>108</v>
      </c>
      <c r="C31" s="133"/>
      <c r="D31" s="134"/>
      <c r="E31" s="170"/>
      <c r="F31" s="171"/>
      <c r="G31" s="170"/>
      <c r="H31" s="170">
        <v>450</v>
      </c>
      <c r="I31" s="172"/>
      <c r="L31" s="152"/>
    </row>
    <row r="32" spans="1:9" ht="13.5" customHeight="1">
      <c r="A32" s="138" t="s">
        <v>23</v>
      </c>
      <c r="B32" s="139" t="s">
        <v>109</v>
      </c>
      <c r="C32" s="173"/>
      <c r="D32" s="134"/>
      <c r="E32" s="170">
        <v>62</v>
      </c>
      <c r="F32" s="171"/>
      <c r="G32" s="170"/>
      <c r="H32" s="170"/>
      <c r="I32" s="172"/>
    </row>
    <row r="33" spans="1:9" ht="13.5" customHeight="1">
      <c r="A33" s="138" t="s">
        <v>25</v>
      </c>
      <c r="B33" s="139" t="s">
        <v>110</v>
      </c>
      <c r="C33" s="174"/>
      <c r="D33" s="175"/>
      <c r="E33" s="176">
        <f>SUM(E34:E43)</f>
        <v>262056</v>
      </c>
      <c r="F33" s="177"/>
      <c r="G33" s="176"/>
      <c r="H33" s="176">
        <f>SUM(H34:H43)</f>
        <v>227852</v>
      </c>
      <c r="I33" s="169"/>
    </row>
    <row r="34" spans="1:9" ht="13.5" customHeight="1">
      <c r="A34" s="138" t="s">
        <v>111</v>
      </c>
      <c r="B34" s="178" t="s">
        <v>112</v>
      </c>
      <c r="C34" s="140"/>
      <c r="D34" s="134"/>
      <c r="E34" s="170"/>
      <c r="F34" s="171"/>
      <c r="G34" s="170"/>
      <c r="H34" s="170"/>
      <c r="I34" s="172"/>
    </row>
    <row r="35" spans="1:9" ht="13.5" customHeight="1">
      <c r="A35" s="138" t="s">
        <v>113</v>
      </c>
      <c r="B35" s="178" t="s">
        <v>114</v>
      </c>
      <c r="C35" s="140"/>
      <c r="D35" s="166"/>
      <c r="E35" s="176">
        <v>126617</v>
      </c>
      <c r="F35" s="177"/>
      <c r="G35" s="176"/>
      <c r="H35" s="176">
        <v>109590</v>
      </c>
      <c r="I35" s="169"/>
    </row>
    <row r="36" spans="1:9" ht="13.5" customHeight="1">
      <c r="A36" s="138" t="s">
        <v>115</v>
      </c>
      <c r="B36" s="178" t="s">
        <v>116</v>
      </c>
      <c r="C36" s="174"/>
      <c r="D36" s="179"/>
      <c r="E36" s="170">
        <v>2046</v>
      </c>
      <c r="F36" s="171"/>
      <c r="G36" s="170"/>
      <c r="H36" s="170">
        <v>1194</v>
      </c>
      <c r="I36" s="172"/>
    </row>
    <row r="37" spans="1:9" ht="13.5" customHeight="1">
      <c r="A37" s="138" t="s">
        <v>117</v>
      </c>
      <c r="B37" s="178" t="s">
        <v>118</v>
      </c>
      <c r="C37" s="140"/>
      <c r="D37" s="166"/>
      <c r="E37" s="176">
        <v>6711</v>
      </c>
      <c r="F37" s="177"/>
      <c r="G37" s="176"/>
      <c r="H37" s="176">
        <v>9623</v>
      </c>
      <c r="I37" s="169"/>
    </row>
    <row r="38" spans="1:9" ht="13.5" customHeight="1">
      <c r="A38" s="138" t="s">
        <v>119</v>
      </c>
      <c r="B38" s="178" t="s">
        <v>120</v>
      </c>
      <c r="C38" s="140"/>
      <c r="D38" s="134"/>
      <c r="E38" s="170">
        <v>1097</v>
      </c>
      <c r="F38" s="171"/>
      <c r="G38" s="170"/>
      <c r="H38" s="170">
        <v>1219</v>
      </c>
      <c r="I38" s="172"/>
    </row>
    <row r="39" spans="1:9" ht="13.5" customHeight="1">
      <c r="A39" s="138" t="s">
        <v>121</v>
      </c>
      <c r="B39" s="178" t="s">
        <v>122</v>
      </c>
      <c r="C39" s="174"/>
      <c r="D39" s="175"/>
      <c r="E39" s="180">
        <v>13554</v>
      </c>
      <c r="F39" s="181"/>
      <c r="G39" s="180"/>
      <c r="H39" s="180">
        <v>19827</v>
      </c>
      <c r="I39" s="182"/>
    </row>
    <row r="40" spans="1:9" ht="13.5" customHeight="1">
      <c r="A40" s="138" t="s">
        <v>123</v>
      </c>
      <c r="B40" s="178" t="s">
        <v>124</v>
      </c>
      <c r="C40" s="140"/>
      <c r="D40" s="134"/>
      <c r="E40" s="170"/>
      <c r="F40" s="171"/>
      <c r="G40" s="170"/>
      <c r="H40" s="170"/>
      <c r="I40" s="172"/>
    </row>
    <row r="41" spans="1:9" ht="13.5" customHeight="1">
      <c r="A41" s="138" t="s">
        <v>125</v>
      </c>
      <c r="B41" s="178" t="s">
        <v>126</v>
      </c>
      <c r="C41" s="140"/>
      <c r="D41" s="166"/>
      <c r="E41" s="176">
        <v>112031</v>
      </c>
      <c r="F41" s="177"/>
      <c r="G41" s="176"/>
      <c r="H41" s="176">
        <v>86399</v>
      </c>
      <c r="I41" s="169"/>
    </row>
    <row r="42" spans="1:9" ht="13.5" customHeight="1">
      <c r="A42" s="183" t="s">
        <v>127</v>
      </c>
      <c r="B42" s="184" t="s">
        <v>128</v>
      </c>
      <c r="C42" s="185"/>
      <c r="D42" s="179"/>
      <c r="E42" s="186"/>
      <c r="F42" s="187"/>
      <c r="G42" s="186"/>
      <c r="H42" s="186"/>
      <c r="I42" s="137"/>
    </row>
    <row r="43" spans="1:9" ht="13.5" customHeight="1">
      <c r="A43" s="188" t="s">
        <v>129</v>
      </c>
      <c r="B43" s="189" t="s">
        <v>130</v>
      </c>
      <c r="C43" s="190"/>
      <c r="D43" s="175"/>
      <c r="E43" s="176"/>
      <c r="F43" s="177"/>
      <c r="G43" s="176"/>
      <c r="H43" s="176"/>
      <c r="I43" s="169"/>
    </row>
    <row r="44" spans="1:9" ht="13.5" customHeight="1">
      <c r="A44" s="131" t="s">
        <v>40</v>
      </c>
      <c r="B44" s="191" t="s">
        <v>131</v>
      </c>
      <c r="C44" s="190"/>
      <c r="D44" s="179"/>
      <c r="E44" s="192">
        <f>E24-E30</f>
        <v>3304</v>
      </c>
      <c r="F44" s="193"/>
      <c r="G44" s="192"/>
      <c r="H44" s="192">
        <f>H24-H30</f>
        <v>13543</v>
      </c>
      <c r="I44" s="172"/>
    </row>
    <row r="45" spans="1:9" ht="13.5" customHeight="1">
      <c r="A45" s="131" t="s">
        <v>57</v>
      </c>
      <c r="B45" s="191" t="s">
        <v>132</v>
      </c>
      <c r="C45" s="190"/>
      <c r="D45" s="175"/>
      <c r="E45" s="167"/>
      <c r="F45" s="168"/>
      <c r="G45" s="167"/>
      <c r="H45" s="167"/>
      <c r="I45" s="169"/>
    </row>
    <row r="46" spans="1:9" ht="13.5" customHeight="1" thickBot="1">
      <c r="A46" s="194" t="s">
        <v>133</v>
      </c>
      <c r="B46" s="195" t="s">
        <v>134</v>
      </c>
      <c r="C46" s="196"/>
      <c r="D46" s="197"/>
      <c r="E46" s="198">
        <f>E44-E45</f>
        <v>3304</v>
      </c>
      <c r="F46" s="199"/>
      <c r="G46" s="198"/>
      <c r="H46" s="198">
        <f>H44-H45</f>
        <v>13543</v>
      </c>
      <c r="I46" s="200"/>
    </row>
    <row r="48" spans="3:9" ht="15.75">
      <c r="C48" s="201"/>
      <c r="D48" s="201"/>
      <c r="I48" s="202"/>
    </row>
    <row r="49" spans="1:9" ht="15.75">
      <c r="A49" s="203" t="s">
        <v>135</v>
      </c>
      <c r="B49" s="204" t="s">
        <v>136</v>
      </c>
      <c r="C49" s="207" t="s">
        <v>92</v>
      </c>
      <c r="D49" s="207"/>
      <c r="E49" s="207"/>
      <c r="F49" s="207"/>
      <c r="G49" s="207"/>
      <c r="H49" s="207"/>
      <c r="I49" s="207"/>
    </row>
    <row r="50" spans="1:9" s="107" customFormat="1" ht="12.75">
      <c r="A50" s="208"/>
      <c r="B50" s="208"/>
      <c r="C50" s="208"/>
      <c r="D50" s="208"/>
      <c r="E50" s="208"/>
      <c r="F50" s="208"/>
      <c r="G50" s="208"/>
      <c r="H50" s="208"/>
      <c r="I50" s="208"/>
    </row>
    <row r="51" spans="1:10" s="107" customFormat="1" ht="15.75">
      <c r="A51" s="205"/>
      <c r="B51" s="105" t="s">
        <v>93</v>
      </c>
      <c r="C51" s="207" t="s">
        <v>94</v>
      </c>
      <c r="D51" s="207"/>
      <c r="E51" s="207"/>
      <c r="F51" s="207"/>
      <c r="G51" s="207"/>
      <c r="H51" s="207"/>
      <c r="I51" s="207"/>
      <c r="J51" s="206"/>
    </row>
    <row r="76" spans="1:246" s="112" customFormat="1" ht="15.75">
      <c r="A76" s="108"/>
      <c r="B76" s="108"/>
      <c r="C76" s="108"/>
      <c r="D76" s="108"/>
      <c r="E76" s="112" t="s">
        <v>137</v>
      </c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</row>
  </sheetData>
  <sheetProtection/>
  <mergeCells count="15">
    <mergeCell ref="B5:E5"/>
    <mergeCell ref="A6:G6"/>
    <mergeCell ref="B8:E8"/>
    <mergeCell ref="A9:G9"/>
    <mergeCell ref="E11:I11"/>
    <mergeCell ref="E12:I12"/>
    <mergeCell ref="C49:I49"/>
    <mergeCell ref="A50:I50"/>
    <mergeCell ref="C51:I51"/>
    <mergeCell ref="E13:I13"/>
    <mergeCell ref="A15:I15"/>
    <mergeCell ref="A18:I18"/>
    <mergeCell ref="A19:I19"/>
    <mergeCell ref="C21:I21"/>
    <mergeCell ref="C22:I22"/>
  </mergeCells>
  <printOptions/>
  <pageMargins left="1.08" right="0.31" top="0.4" bottom="0.52" header="0.3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60">
      <selection activeCell="I86" sqref="I86"/>
    </sheetView>
  </sheetViews>
  <sheetFormatPr defaultColWidth="9.140625" defaultRowHeight="12.75"/>
  <cols>
    <col min="1" max="1" width="6.7109375" style="0" customWidth="1"/>
    <col min="2" max="2" width="12.57421875" style="0" customWidth="1"/>
    <col min="4" max="4" width="29.7109375" style="0" customWidth="1"/>
    <col min="5" max="5" width="8.00390625" style="0" customWidth="1"/>
    <col min="6" max="7" width="13.28125" style="0" customWidth="1"/>
  </cols>
  <sheetData>
    <row r="1" spans="1:7" ht="12.75" customHeight="1">
      <c r="A1" s="1"/>
      <c r="B1" s="1"/>
      <c r="C1" s="1"/>
      <c r="D1" s="1"/>
      <c r="E1" s="1"/>
      <c r="F1" s="2"/>
      <c r="G1" s="2"/>
    </row>
    <row r="2" spans="1:7" ht="12.75" customHeight="1">
      <c r="A2" s="1"/>
      <c r="B2" s="1"/>
      <c r="C2" s="1"/>
      <c r="D2" s="1"/>
      <c r="E2" s="1"/>
      <c r="F2" s="2"/>
      <c r="G2" s="2"/>
    </row>
    <row r="3" spans="1:7" ht="12.75" customHeight="1">
      <c r="A3" s="1"/>
      <c r="B3" s="1"/>
      <c r="C3" s="1"/>
      <c r="D3" s="1"/>
      <c r="E3" s="1"/>
      <c r="F3" s="2"/>
      <c r="G3" s="2"/>
    </row>
    <row r="4" spans="1:7" ht="15.75">
      <c r="A4" s="3"/>
      <c r="B4" s="3"/>
      <c r="C4" s="216" t="s">
        <v>0</v>
      </c>
      <c r="D4" s="216"/>
      <c r="E4" s="216"/>
      <c r="F4" s="3"/>
      <c r="G4" s="3"/>
    </row>
    <row r="5" spans="1:7" ht="12.75" customHeight="1">
      <c r="A5" s="217" t="s">
        <v>1</v>
      </c>
      <c r="B5" s="217"/>
      <c r="C5" s="217"/>
      <c r="D5" s="217"/>
      <c r="E5" s="217"/>
      <c r="F5" s="217"/>
      <c r="G5" s="217"/>
    </row>
    <row r="6" spans="1:7" ht="15.75">
      <c r="A6" s="1"/>
      <c r="B6" s="1"/>
      <c r="C6" s="5"/>
      <c r="D6" s="4"/>
      <c r="E6" s="1"/>
      <c r="F6" s="6"/>
      <c r="G6" s="6"/>
    </row>
    <row r="7" spans="1:7" ht="15.75">
      <c r="A7" s="7"/>
      <c r="B7" s="3"/>
      <c r="C7" s="216" t="s">
        <v>2</v>
      </c>
      <c r="D7" s="216"/>
      <c r="E7" s="216"/>
      <c r="F7" s="3"/>
      <c r="G7" s="3"/>
    </row>
    <row r="8" spans="1:7" ht="12.75" customHeight="1">
      <c r="A8" s="217" t="s">
        <v>3</v>
      </c>
      <c r="B8" s="217"/>
      <c r="C8" s="217"/>
      <c r="D8" s="217"/>
      <c r="E8" s="217"/>
      <c r="F8" s="217"/>
      <c r="G8" s="217"/>
    </row>
    <row r="9" spans="1:7" ht="12.75" customHeight="1">
      <c r="A9" s="1"/>
      <c r="B9" s="1"/>
      <c r="C9" s="1"/>
      <c r="D9" s="4"/>
      <c r="E9" s="1"/>
      <c r="F9" s="6"/>
      <c r="G9" s="6"/>
    </row>
    <row r="10" spans="1:10" ht="12.75" customHeight="1">
      <c r="A10" s="1"/>
      <c r="B10" s="1"/>
      <c r="C10" s="1"/>
      <c r="D10" s="4"/>
      <c r="E10" s="1"/>
      <c r="F10" s="8" t="s">
        <v>4</v>
      </c>
      <c r="G10" s="8"/>
      <c r="H10" s="8"/>
      <c r="I10" s="8"/>
      <c r="J10" s="8"/>
    </row>
    <row r="11" spans="1:10" ht="12.75" customHeight="1">
      <c r="A11" s="1"/>
      <c r="B11" s="1"/>
      <c r="C11" s="1"/>
      <c r="D11" s="1"/>
      <c r="E11" s="1"/>
      <c r="F11" s="9" t="s">
        <v>5</v>
      </c>
      <c r="G11" s="9"/>
      <c r="H11" s="9"/>
      <c r="I11" s="9"/>
      <c r="J11" s="9"/>
    </row>
    <row r="12" spans="1:10" ht="12.75" customHeight="1">
      <c r="A12" s="1"/>
      <c r="B12" s="1"/>
      <c r="C12" s="10"/>
      <c r="D12" s="11"/>
      <c r="E12" s="10"/>
      <c r="F12" s="9" t="s">
        <v>6</v>
      </c>
      <c r="G12" s="9"/>
      <c r="H12" s="9"/>
      <c r="I12" s="9"/>
      <c r="J12" s="9"/>
    </row>
    <row r="13" spans="1:5" ht="12.75" customHeight="1">
      <c r="A13" s="1"/>
      <c r="B13" s="1"/>
      <c r="C13" s="10"/>
      <c r="D13" s="10"/>
      <c r="E13" s="10"/>
    </row>
    <row r="14" spans="1:7" ht="12.75" customHeight="1">
      <c r="A14" s="1"/>
      <c r="B14" s="1"/>
      <c r="C14" s="10"/>
      <c r="D14" s="10"/>
      <c r="E14" s="10"/>
      <c r="F14" s="12"/>
      <c r="G14" s="13"/>
    </row>
    <row r="15" spans="1:7" ht="15.75" customHeight="1">
      <c r="A15" s="249" t="s">
        <v>7</v>
      </c>
      <c r="B15" s="250"/>
      <c r="C15" s="250"/>
      <c r="D15" s="250"/>
      <c r="E15" s="250"/>
      <c r="F15" s="250"/>
      <c r="G15" s="250"/>
    </row>
    <row r="16" spans="1:7" ht="12.75" customHeight="1">
      <c r="A16" s="1"/>
      <c r="B16" s="1"/>
      <c r="C16" s="14"/>
      <c r="D16" s="5"/>
      <c r="E16" s="10"/>
      <c r="F16" s="13"/>
      <c r="G16" s="13"/>
    </row>
    <row r="17" spans="1:7" ht="12.75" customHeight="1">
      <c r="A17" s="251" t="s">
        <v>8</v>
      </c>
      <c r="B17" s="251"/>
      <c r="C17" s="251"/>
      <c r="D17" s="251"/>
      <c r="E17" s="251"/>
      <c r="F17" s="251"/>
      <c r="G17" s="251"/>
    </row>
    <row r="18" spans="1:7" ht="16.5" customHeight="1">
      <c r="A18" s="246" t="s">
        <v>9</v>
      </c>
      <c r="B18" s="246"/>
      <c r="C18" s="246"/>
      <c r="D18" s="246"/>
      <c r="E18" s="246"/>
      <c r="F18" s="246"/>
      <c r="G18" s="246"/>
    </row>
    <row r="19" spans="1:7" ht="12.75" customHeight="1">
      <c r="A19" s="1"/>
      <c r="B19" s="1"/>
      <c r="C19" s="14"/>
      <c r="D19" s="4"/>
      <c r="E19" s="10"/>
      <c r="F19" s="13"/>
      <c r="G19" s="13"/>
    </row>
    <row r="20" spans="1:7" ht="12.75" customHeight="1">
      <c r="A20" s="15"/>
      <c r="B20" s="16"/>
      <c r="C20" s="17"/>
      <c r="D20" s="18"/>
      <c r="E20" s="247"/>
      <c r="F20" s="247"/>
      <c r="G20" s="247"/>
    </row>
    <row r="21" spans="1:7" s="21" customFormat="1" ht="12.75" customHeight="1" thickBot="1">
      <c r="A21" s="19"/>
      <c r="B21" s="20"/>
      <c r="C21" s="19"/>
      <c r="D21" s="19"/>
      <c r="E21" s="248" t="s">
        <v>10</v>
      </c>
      <c r="F21" s="248"/>
      <c r="G21" s="248"/>
    </row>
    <row r="22" spans="1:7" ht="12.75">
      <c r="A22" s="22" t="s">
        <v>11</v>
      </c>
      <c r="B22" s="234" t="s">
        <v>12</v>
      </c>
      <c r="C22" s="235"/>
      <c r="D22" s="236"/>
      <c r="E22" s="240" t="s">
        <v>13</v>
      </c>
      <c r="F22" s="242" t="s">
        <v>14</v>
      </c>
      <c r="G22" s="244" t="s">
        <v>15</v>
      </c>
    </row>
    <row r="23" spans="1:7" ht="27.75" customHeight="1">
      <c r="A23" s="23"/>
      <c r="B23" s="237"/>
      <c r="C23" s="238"/>
      <c r="D23" s="239"/>
      <c r="E23" s="241"/>
      <c r="F23" s="243"/>
      <c r="G23" s="245"/>
    </row>
    <row r="24" spans="1:7" ht="15.75">
      <c r="A24" s="24" t="s">
        <v>16</v>
      </c>
      <c r="B24" s="25" t="s">
        <v>17</v>
      </c>
      <c r="C24" s="26"/>
      <c r="D24" s="26"/>
      <c r="E24" s="27"/>
      <c r="F24" s="28">
        <f>SUM(F25+F29+F37)</f>
        <v>2899</v>
      </c>
      <c r="G24" s="29">
        <f>SUM(G25+G29+G37)</f>
        <v>4945</v>
      </c>
    </row>
    <row r="25" spans="1:7" ht="12.75" customHeight="1">
      <c r="A25" s="30" t="s">
        <v>18</v>
      </c>
      <c r="B25" s="31" t="s">
        <v>19</v>
      </c>
      <c r="C25" s="32"/>
      <c r="D25" s="32"/>
      <c r="E25" s="33"/>
      <c r="F25" s="34">
        <f>SUM(F26:F28)</f>
        <v>0</v>
      </c>
      <c r="G25" s="35">
        <f>SUM(G26:G28)</f>
        <v>0</v>
      </c>
    </row>
    <row r="26" spans="1:7" ht="12.75" customHeight="1">
      <c r="A26" s="30" t="s">
        <v>20</v>
      </c>
      <c r="B26" s="36" t="s">
        <v>21</v>
      </c>
      <c r="C26" s="32"/>
      <c r="D26" s="32"/>
      <c r="E26" s="33"/>
      <c r="F26" s="37" t="s">
        <v>22</v>
      </c>
      <c r="G26" s="38"/>
    </row>
    <row r="27" spans="1:7" ht="12.75" customHeight="1">
      <c r="A27" s="30" t="s">
        <v>23</v>
      </c>
      <c r="B27" s="36" t="s">
        <v>24</v>
      </c>
      <c r="C27" s="32"/>
      <c r="D27" s="32"/>
      <c r="E27" s="33"/>
      <c r="F27" s="37" t="s">
        <v>22</v>
      </c>
      <c r="G27" s="38"/>
    </row>
    <row r="28" spans="1:7" ht="12.75" customHeight="1">
      <c r="A28" s="30" t="s">
        <v>25</v>
      </c>
      <c r="B28" s="36" t="s">
        <v>26</v>
      </c>
      <c r="C28" s="32" t="s">
        <v>22</v>
      </c>
      <c r="D28" s="32"/>
      <c r="E28" s="33"/>
      <c r="F28" s="37"/>
      <c r="G28" s="38"/>
    </row>
    <row r="29" spans="1:7" ht="12.75" customHeight="1">
      <c r="A29" s="30" t="s">
        <v>27</v>
      </c>
      <c r="B29" s="31" t="s">
        <v>28</v>
      </c>
      <c r="C29" s="32"/>
      <c r="D29" s="32"/>
      <c r="E29" s="33"/>
      <c r="F29" s="37">
        <f>SUM(F30:F36)</f>
        <v>2899</v>
      </c>
      <c r="G29" s="39">
        <f>SUM(G30:G36)</f>
        <v>4945</v>
      </c>
    </row>
    <row r="30" spans="1:7" ht="12.75" customHeight="1">
      <c r="A30" s="30" t="s">
        <v>20</v>
      </c>
      <c r="B30" s="36" t="s">
        <v>29</v>
      </c>
      <c r="C30" s="32"/>
      <c r="D30" s="32"/>
      <c r="E30" s="33"/>
      <c r="F30" s="37"/>
      <c r="G30" s="38"/>
    </row>
    <row r="31" spans="1:7" ht="12.75" customHeight="1">
      <c r="A31" s="30" t="s">
        <v>23</v>
      </c>
      <c r="B31" s="36" t="s">
        <v>30</v>
      </c>
      <c r="C31" s="32"/>
      <c r="D31" s="32"/>
      <c r="E31" s="33"/>
      <c r="F31" s="37"/>
      <c r="G31" s="38"/>
    </row>
    <row r="32" spans="1:7" ht="12.75" customHeight="1">
      <c r="A32" s="30" t="s">
        <v>25</v>
      </c>
      <c r="B32" s="36" t="s">
        <v>31</v>
      </c>
      <c r="C32" s="32"/>
      <c r="D32" s="32"/>
      <c r="E32" s="33"/>
      <c r="F32" s="37"/>
      <c r="G32" s="38"/>
    </row>
    <row r="33" spans="1:7" ht="12.75" customHeight="1">
      <c r="A33" s="30" t="s">
        <v>32</v>
      </c>
      <c r="B33" s="36" t="s">
        <v>33</v>
      </c>
      <c r="C33" s="32"/>
      <c r="D33" s="32"/>
      <c r="E33" s="33"/>
      <c r="F33" s="37"/>
      <c r="G33" s="38"/>
    </row>
    <row r="34" spans="1:7" ht="12.75" customHeight="1">
      <c r="A34" s="30" t="s">
        <v>34</v>
      </c>
      <c r="B34" s="36" t="s">
        <v>35</v>
      </c>
      <c r="C34" s="32"/>
      <c r="D34" s="32"/>
      <c r="E34" s="33"/>
      <c r="F34" s="37">
        <v>2899</v>
      </c>
      <c r="G34" s="38">
        <v>4945</v>
      </c>
    </row>
    <row r="35" spans="1:7" ht="12.75" customHeight="1">
      <c r="A35" s="30" t="s">
        <v>36</v>
      </c>
      <c r="B35" s="36" t="s">
        <v>37</v>
      </c>
      <c r="C35" s="32"/>
      <c r="D35" s="32"/>
      <c r="E35" s="33"/>
      <c r="F35" s="37"/>
      <c r="G35" s="38"/>
    </row>
    <row r="36" spans="1:7" ht="12.75" customHeight="1">
      <c r="A36" s="30" t="s">
        <v>38</v>
      </c>
      <c r="B36" s="36" t="s">
        <v>39</v>
      </c>
      <c r="C36" s="32"/>
      <c r="D36" s="32"/>
      <c r="E36" s="33"/>
      <c r="F36" s="40"/>
      <c r="G36" s="38"/>
    </row>
    <row r="37" spans="1:7" ht="12.75" customHeight="1">
      <c r="A37" s="30" t="s">
        <v>40</v>
      </c>
      <c r="B37" s="31" t="s">
        <v>41</v>
      </c>
      <c r="C37" s="32"/>
      <c r="D37" s="32"/>
      <c r="E37" s="33"/>
      <c r="F37" s="37">
        <f>SUM(F38:F39)</f>
        <v>0</v>
      </c>
      <c r="G37" s="39">
        <f>SUM(G38:G39)</f>
        <v>0</v>
      </c>
    </row>
    <row r="38" spans="1:7" ht="12.75" customHeight="1">
      <c r="A38" s="30" t="s">
        <v>20</v>
      </c>
      <c r="B38" s="36" t="s">
        <v>42</v>
      </c>
      <c r="C38" s="32"/>
      <c r="D38" s="32"/>
      <c r="E38" s="33"/>
      <c r="F38" s="37"/>
      <c r="G38" s="39"/>
    </row>
    <row r="39" spans="1:7" ht="12.75" customHeight="1">
      <c r="A39" s="30" t="s">
        <v>23</v>
      </c>
      <c r="B39" s="36" t="s">
        <v>43</v>
      </c>
      <c r="C39" s="32"/>
      <c r="D39" s="32"/>
      <c r="E39" s="33"/>
      <c r="F39" s="37"/>
      <c r="G39" s="38"/>
    </row>
    <row r="40" spans="1:7" ht="12.75" customHeight="1">
      <c r="A40" s="41" t="s">
        <v>44</v>
      </c>
      <c r="B40" s="42" t="s">
        <v>45</v>
      </c>
      <c r="C40" s="43"/>
      <c r="D40" s="43"/>
      <c r="E40" s="33"/>
      <c r="F40" s="44">
        <f>SUM(F41+F45+F48+F52)</f>
        <v>228332</v>
      </c>
      <c r="G40" s="45">
        <f>SUM(G41+G45+G48+G52)</f>
        <v>785186</v>
      </c>
    </row>
    <row r="41" spans="1:7" s="21" customFormat="1" ht="25.5" customHeight="1">
      <c r="A41" s="46" t="s">
        <v>18</v>
      </c>
      <c r="B41" s="228" t="s">
        <v>46</v>
      </c>
      <c r="C41" s="229"/>
      <c r="D41" s="230"/>
      <c r="E41" s="33"/>
      <c r="F41" s="47">
        <f>SUM(F42+F43+F44)</f>
        <v>1331</v>
      </c>
      <c r="G41" s="48">
        <f>SUM(G42+G43+G44)</f>
        <v>190</v>
      </c>
    </row>
    <row r="42" spans="1:7" ht="12.75" customHeight="1">
      <c r="A42" s="30" t="s">
        <v>20</v>
      </c>
      <c r="B42" s="36" t="s">
        <v>47</v>
      </c>
      <c r="C42" s="32"/>
      <c r="D42" s="32"/>
      <c r="E42" s="33"/>
      <c r="F42" s="34">
        <v>1182</v>
      </c>
      <c r="G42" s="39"/>
    </row>
    <row r="43" spans="1:7" ht="13.5" customHeight="1">
      <c r="A43" s="30" t="s">
        <v>23</v>
      </c>
      <c r="B43" s="36" t="s">
        <v>48</v>
      </c>
      <c r="C43" s="32"/>
      <c r="D43" s="32"/>
      <c r="E43" s="33"/>
      <c r="F43" s="37">
        <v>149</v>
      </c>
      <c r="G43" s="38">
        <v>190</v>
      </c>
    </row>
    <row r="44" spans="1:7" ht="12.75" customHeight="1">
      <c r="A44" s="30" t="s">
        <v>25</v>
      </c>
      <c r="B44" s="36" t="s">
        <v>49</v>
      </c>
      <c r="C44" s="32"/>
      <c r="D44" s="32"/>
      <c r="E44" s="33"/>
      <c r="F44" s="37"/>
      <c r="G44" s="38"/>
    </row>
    <row r="45" spans="1:7" ht="12.75" customHeight="1">
      <c r="A45" s="30" t="s">
        <v>27</v>
      </c>
      <c r="B45" s="31" t="s">
        <v>50</v>
      </c>
      <c r="C45" s="32"/>
      <c r="D45" s="32"/>
      <c r="E45" s="33"/>
      <c r="F45" s="34">
        <f>SUM(F46:F47)</f>
        <v>169047</v>
      </c>
      <c r="G45" s="39">
        <f>SUM(G46:G47)</f>
        <v>592298</v>
      </c>
    </row>
    <row r="46" spans="1:7" ht="12.75" customHeight="1">
      <c r="A46" s="30" t="s">
        <v>20</v>
      </c>
      <c r="B46" s="36" t="s">
        <v>51</v>
      </c>
      <c r="C46" s="32"/>
      <c r="D46" s="32"/>
      <c r="E46" s="33"/>
      <c r="F46" s="34"/>
      <c r="G46" s="38"/>
    </row>
    <row r="47" spans="1:7" ht="12.75" customHeight="1">
      <c r="A47" s="30" t="s">
        <v>23</v>
      </c>
      <c r="B47" s="36" t="s">
        <v>52</v>
      </c>
      <c r="C47" s="32"/>
      <c r="D47" s="32"/>
      <c r="E47" s="33"/>
      <c r="F47" s="49">
        <v>169047</v>
      </c>
      <c r="G47" s="38">
        <v>592298</v>
      </c>
    </row>
    <row r="48" spans="1:7" ht="12.75" customHeight="1">
      <c r="A48" s="30" t="s">
        <v>40</v>
      </c>
      <c r="B48" s="31" t="s">
        <v>53</v>
      </c>
      <c r="C48" s="50"/>
      <c r="D48" s="50"/>
      <c r="E48" s="33"/>
      <c r="F48" s="37">
        <f>SUM(F49:F51)</f>
        <v>0</v>
      </c>
      <c r="G48" s="39">
        <f>SUM(G49:G51)</f>
        <v>0</v>
      </c>
    </row>
    <row r="49" spans="1:7" ht="12.75">
      <c r="A49" s="30" t="s">
        <v>20</v>
      </c>
      <c r="B49" s="36" t="s">
        <v>54</v>
      </c>
      <c r="C49" s="32"/>
      <c r="D49" s="32"/>
      <c r="E49" s="33"/>
      <c r="F49" s="37"/>
      <c r="G49" s="38"/>
    </row>
    <row r="50" spans="1:7" ht="12.75" customHeight="1">
      <c r="A50" s="30" t="s">
        <v>23</v>
      </c>
      <c r="B50" s="36" t="s">
        <v>55</v>
      </c>
      <c r="C50" s="32"/>
      <c r="D50" s="32"/>
      <c r="E50" s="33"/>
      <c r="F50" s="37"/>
      <c r="G50" s="38"/>
    </row>
    <row r="51" spans="1:7" ht="12.75" customHeight="1">
      <c r="A51" s="30" t="s">
        <v>25</v>
      </c>
      <c r="B51" s="36" t="s">
        <v>56</v>
      </c>
      <c r="C51" s="32"/>
      <c r="D51" s="32"/>
      <c r="E51" s="33"/>
      <c r="F51" s="37"/>
      <c r="G51" s="38"/>
    </row>
    <row r="52" spans="1:7" ht="12.75" customHeight="1" thickBot="1">
      <c r="A52" s="30" t="s">
        <v>57</v>
      </c>
      <c r="B52" s="31" t="s">
        <v>58</v>
      </c>
      <c r="C52" s="50"/>
      <c r="D52" s="50"/>
      <c r="E52" s="51"/>
      <c r="F52" s="52">
        <v>57954</v>
      </c>
      <c r="G52" s="53">
        <v>192698</v>
      </c>
    </row>
    <row r="53" spans="1:7" ht="15" customHeight="1" thickBot="1">
      <c r="A53" s="54"/>
      <c r="B53" s="231" t="s">
        <v>59</v>
      </c>
      <c r="C53" s="232"/>
      <c r="D53" s="233"/>
      <c r="E53" s="55"/>
      <c r="F53" s="56">
        <f>SUM(F24+F40)</f>
        <v>231231</v>
      </c>
      <c r="G53" s="57">
        <f>SUM(G24+G40)</f>
        <v>790131</v>
      </c>
    </row>
    <row r="54" spans="1:7" ht="15.75">
      <c r="A54" s="58"/>
      <c r="B54" s="1"/>
      <c r="C54" s="1"/>
      <c r="D54" s="18"/>
      <c r="E54" s="59"/>
      <c r="F54" s="6"/>
      <c r="G54" s="6"/>
    </row>
    <row r="55" spans="1:7" ht="12.75" customHeight="1">
      <c r="A55" s="58"/>
      <c r="B55" s="1"/>
      <c r="C55" s="1"/>
      <c r="D55" s="18"/>
      <c r="E55" s="59"/>
      <c r="F55" s="6"/>
      <c r="G55" s="6"/>
    </row>
    <row r="56" spans="1:7" ht="12.75" customHeight="1">
      <c r="A56" s="58"/>
      <c r="B56" s="1"/>
      <c r="C56" s="1"/>
      <c r="D56" s="18"/>
      <c r="E56" s="59"/>
      <c r="F56" s="6"/>
      <c r="G56" s="6"/>
    </row>
    <row r="57" spans="1:7" ht="12.75" customHeight="1">
      <c r="A57" s="58"/>
      <c r="B57" s="1"/>
      <c r="C57" s="1"/>
      <c r="D57" s="18"/>
      <c r="E57" s="59"/>
      <c r="F57" s="6"/>
      <c r="G57" s="6"/>
    </row>
    <row r="58" spans="1:7" ht="12.75" customHeight="1" thickBot="1">
      <c r="A58" s="60"/>
      <c r="B58" s="61"/>
      <c r="C58" s="61"/>
      <c r="D58" s="62"/>
      <c r="E58" s="19"/>
      <c r="F58" s="63"/>
      <c r="G58" s="63"/>
    </row>
    <row r="59" spans="1:7" ht="12.75" customHeight="1">
      <c r="A59" s="64" t="s">
        <v>11</v>
      </c>
      <c r="B59" s="234" t="s">
        <v>60</v>
      </c>
      <c r="C59" s="235"/>
      <c r="D59" s="236"/>
      <c r="E59" s="240" t="s">
        <v>13</v>
      </c>
      <c r="F59" s="242" t="s">
        <v>14</v>
      </c>
      <c r="G59" s="244" t="s">
        <v>15</v>
      </c>
    </row>
    <row r="60" spans="1:7" ht="27.75" customHeight="1">
      <c r="A60" s="65"/>
      <c r="B60" s="237"/>
      <c r="C60" s="238"/>
      <c r="D60" s="239"/>
      <c r="E60" s="241"/>
      <c r="F60" s="243"/>
      <c r="G60" s="245"/>
    </row>
    <row r="61" spans="1:7" ht="15.75">
      <c r="A61" s="24" t="s">
        <v>61</v>
      </c>
      <c r="B61" s="25" t="s">
        <v>62</v>
      </c>
      <c r="C61" s="26"/>
      <c r="D61" s="26"/>
      <c r="E61" s="27"/>
      <c r="F61" s="44">
        <f>SUM(F62+F63+F64+F65)</f>
        <v>19908</v>
      </c>
      <c r="G61" s="45">
        <f>SUM(G62+G63+G64+G65)</f>
        <v>16604</v>
      </c>
    </row>
    <row r="62" spans="1:7" ht="12.75">
      <c r="A62" s="30" t="s">
        <v>18</v>
      </c>
      <c r="B62" s="31" t="s">
        <v>63</v>
      </c>
      <c r="C62" s="50"/>
      <c r="D62" s="50"/>
      <c r="E62" s="33"/>
      <c r="F62" s="37">
        <v>80</v>
      </c>
      <c r="G62" s="39">
        <v>80</v>
      </c>
    </row>
    <row r="63" spans="1:7" ht="12.75">
      <c r="A63" s="30" t="s">
        <v>27</v>
      </c>
      <c r="B63" s="31" t="s">
        <v>64</v>
      </c>
      <c r="C63" s="50"/>
      <c r="D63" s="32"/>
      <c r="E63" s="33"/>
      <c r="F63" s="37"/>
      <c r="G63" s="38"/>
    </row>
    <row r="64" spans="1:7" ht="12.75">
      <c r="A64" s="30" t="s">
        <v>40</v>
      </c>
      <c r="B64" s="31" t="s">
        <v>65</v>
      </c>
      <c r="C64" s="50"/>
      <c r="D64" s="50"/>
      <c r="E64" s="33"/>
      <c r="F64" s="37"/>
      <c r="G64" s="39"/>
    </row>
    <row r="65" spans="1:7" ht="12.75">
      <c r="A65" s="30" t="s">
        <v>57</v>
      </c>
      <c r="B65" s="31" t="s">
        <v>66</v>
      </c>
      <c r="C65" s="50"/>
      <c r="D65" s="50"/>
      <c r="E65" s="33"/>
      <c r="F65" s="37">
        <f>SUM(F66:F67)</f>
        <v>19828</v>
      </c>
      <c r="G65" s="39">
        <f>SUM(G66:G67)</f>
        <v>16524</v>
      </c>
    </row>
    <row r="66" spans="1:7" ht="12.75">
      <c r="A66" s="30" t="s">
        <v>20</v>
      </c>
      <c r="B66" s="36" t="s">
        <v>67</v>
      </c>
      <c r="C66" s="32"/>
      <c r="D66" s="32"/>
      <c r="E66" s="33"/>
      <c r="F66" s="66">
        <v>3304</v>
      </c>
      <c r="G66" s="38">
        <v>13543</v>
      </c>
    </row>
    <row r="67" spans="1:7" ht="12.75">
      <c r="A67" s="30" t="s">
        <v>23</v>
      </c>
      <c r="B67" s="36" t="s">
        <v>68</v>
      </c>
      <c r="C67" s="32"/>
      <c r="D67" s="32"/>
      <c r="E67" s="33"/>
      <c r="F67" s="37">
        <v>16524</v>
      </c>
      <c r="G67" s="38">
        <v>2981</v>
      </c>
    </row>
    <row r="68" spans="1:7" ht="15.75">
      <c r="A68" s="41" t="s">
        <v>69</v>
      </c>
      <c r="B68" s="42" t="s">
        <v>70</v>
      </c>
      <c r="C68" s="43"/>
      <c r="D68" s="43"/>
      <c r="E68" s="33"/>
      <c r="F68" s="37">
        <f>SUM(F69:F70,F73:F74)</f>
        <v>127539</v>
      </c>
      <c r="G68" s="39">
        <f>SUM(G69:G70,G73:G74)</f>
        <v>454201</v>
      </c>
    </row>
    <row r="69" spans="1:7" ht="12.75" customHeight="1">
      <c r="A69" s="30" t="s">
        <v>20</v>
      </c>
      <c r="B69" s="67" t="s">
        <v>71</v>
      </c>
      <c r="C69" s="68"/>
      <c r="D69" s="68"/>
      <c r="E69" s="69"/>
      <c r="F69" s="44"/>
      <c r="G69" s="70"/>
    </row>
    <row r="70" spans="1:7" ht="12.75" customHeight="1">
      <c r="A70" s="30" t="s">
        <v>23</v>
      </c>
      <c r="B70" s="67" t="s">
        <v>72</v>
      </c>
      <c r="C70" s="68"/>
      <c r="D70" s="68"/>
      <c r="E70" s="69"/>
      <c r="F70" s="44">
        <f>SUM(F71:F72)</f>
        <v>2700</v>
      </c>
      <c r="G70" s="70">
        <f>SUM(G71:G72)</f>
        <v>0</v>
      </c>
    </row>
    <row r="71" spans="1:7" s="77" customFormat="1" ht="12.75" customHeight="1">
      <c r="A71" s="71" t="s">
        <v>73</v>
      </c>
      <c r="B71" s="72" t="s">
        <v>74</v>
      </c>
      <c r="C71" s="73"/>
      <c r="D71" s="73"/>
      <c r="E71" s="74"/>
      <c r="F71" s="75"/>
      <c r="G71" s="76"/>
    </row>
    <row r="72" spans="1:7" s="77" customFormat="1" ht="12.75" customHeight="1">
      <c r="A72" s="71" t="s">
        <v>75</v>
      </c>
      <c r="B72" s="72" t="s">
        <v>76</v>
      </c>
      <c r="C72" s="73"/>
      <c r="D72" s="73"/>
      <c r="E72" s="74"/>
      <c r="F72" s="75">
        <v>2700</v>
      </c>
      <c r="G72" s="76"/>
    </row>
    <row r="73" spans="1:7" ht="12.75" customHeight="1">
      <c r="A73" s="30" t="s">
        <v>25</v>
      </c>
      <c r="B73" s="67" t="s">
        <v>77</v>
      </c>
      <c r="C73" s="68"/>
      <c r="D73" s="68"/>
      <c r="E73" s="69"/>
      <c r="F73" s="44"/>
      <c r="G73" s="70"/>
    </row>
    <row r="74" spans="1:7" ht="12.75" customHeight="1">
      <c r="A74" s="30" t="s">
        <v>32</v>
      </c>
      <c r="B74" s="67" t="s">
        <v>78</v>
      </c>
      <c r="C74" s="68"/>
      <c r="D74" s="68"/>
      <c r="E74" s="69"/>
      <c r="F74" s="44">
        <v>124839</v>
      </c>
      <c r="G74" s="70">
        <v>454201</v>
      </c>
    </row>
    <row r="75" spans="1:7" ht="15.75">
      <c r="A75" s="78" t="s">
        <v>79</v>
      </c>
      <c r="B75" s="79" t="s">
        <v>80</v>
      </c>
      <c r="C75" s="80"/>
      <c r="D75" s="81"/>
      <c r="E75" s="82"/>
      <c r="F75" s="44">
        <f>SUM(F76+F79)</f>
        <v>83784</v>
      </c>
      <c r="G75" s="45">
        <f>SUM(G76+G79)</f>
        <v>319327</v>
      </c>
    </row>
    <row r="76" spans="1:7" ht="12.75">
      <c r="A76" s="83" t="s">
        <v>18</v>
      </c>
      <c r="B76" s="84" t="s">
        <v>81</v>
      </c>
      <c r="C76" s="85"/>
      <c r="D76" s="85"/>
      <c r="E76" s="86"/>
      <c r="F76" s="87">
        <f>SUM(F77+F78)</f>
        <v>0</v>
      </c>
      <c r="G76" s="88">
        <f>SUM(G77+G78)</f>
        <v>0</v>
      </c>
    </row>
    <row r="77" spans="1:7" ht="12.75">
      <c r="A77" s="89" t="s">
        <v>20</v>
      </c>
      <c r="B77" s="36" t="s">
        <v>82</v>
      </c>
      <c r="C77" s="32"/>
      <c r="D77" s="32"/>
      <c r="E77" s="86"/>
      <c r="F77" s="37"/>
      <c r="G77" s="39"/>
    </row>
    <row r="78" spans="1:7" ht="12.75">
      <c r="A78" s="30" t="s">
        <v>23</v>
      </c>
      <c r="B78" s="36" t="s">
        <v>83</v>
      </c>
      <c r="C78" s="32"/>
      <c r="D78" s="32"/>
      <c r="E78" s="33"/>
      <c r="F78" s="37"/>
      <c r="G78" s="38"/>
    </row>
    <row r="79" spans="1:7" ht="12.75">
      <c r="A79" s="90" t="s">
        <v>27</v>
      </c>
      <c r="B79" s="91" t="s">
        <v>84</v>
      </c>
      <c r="C79" s="92"/>
      <c r="D79" s="92"/>
      <c r="E79" s="69"/>
      <c r="F79" s="93">
        <f>SUM(F80+F81+F82+F83+F84+F85)</f>
        <v>83784</v>
      </c>
      <c r="G79" s="88">
        <f>SUM(G80+G81+G82+G83+G84+G85)</f>
        <v>319327</v>
      </c>
    </row>
    <row r="80" spans="1:7" ht="12.75">
      <c r="A80" s="30" t="s">
        <v>20</v>
      </c>
      <c r="B80" s="36" t="s">
        <v>85</v>
      </c>
      <c r="C80" s="32"/>
      <c r="D80" s="32"/>
      <c r="E80" s="33"/>
      <c r="F80" s="37"/>
      <c r="G80" s="38"/>
    </row>
    <row r="81" spans="1:7" ht="12.75">
      <c r="A81" s="30" t="s">
        <v>23</v>
      </c>
      <c r="B81" s="36" t="s">
        <v>82</v>
      </c>
      <c r="C81" s="32"/>
      <c r="D81" s="32"/>
      <c r="E81" s="33"/>
      <c r="F81" s="37"/>
      <c r="G81" s="39"/>
    </row>
    <row r="82" spans="1:7" ht="12.75">
      <c r="A82" s="30" t="s">
        <v>25</v>
      </c>
      <c r="B82" s="36" t="s">
        <v>86</v>
      </c>
      <c r="C82" s="32"/>
      <c r="D82" s="32"/>
      <c r="E82" s="33"/>
      <c r="F82" s="37">
        <v>34</v>
      </c>
      <c r="G82" s="38">
        <v>84</v>
      </c>
    </row>
    <row r="83" spans="1:7" ht="12.75">
      <c r="A83" s="30" t="s">
        <v>32</v>
      </c>
      <c r="B83" s="36" t="s">
        <v>87</v>
      </c>
      <c r="C83" s="32"/>
      <c r="D83" s="32"/>
      <c r="E83" s="33"/>
      <c r="F83" s="37"/>
      <c r="G83" s="38"/>
    </row>
    <row r="84" spans="1:7" ht="12.75">
      <c r="A84" s="30" t="s">
        <v>34</v>
      </c>
      <c r="B84" s="36" t="s">
        <v>88</v>
      </c>
      <c r="C84" s="32"/>
      <c r="D84" s="32"/>
      <c r="E84" s="33"/>
      <c r="F84" s="37">
        <v>155</v>
      </c>
      <c r="G84" s="38">
        <v>164</v>
      </c>
    </row>
    <row r="85" spans="1:7" ht="16.5" customHeight="1" thickBot="1">
      <c r="A85" s="30" t="s">
        <v>36</v>
      </c>
      <c r="B85" s="36" t="s">
        <v>89</v>
      </c>
      <c r="C85" s="32"/>
      <c r="D85" s="32"/>
      <c r="E85" s="51"/>
      <c r="F85" s="52">
        <v>83595</v>
      </c>
      <c r="G85" s="53">
        <v>319079</v>
      </c>
    </row>
    <row r="86" spans="1:7" ht="32.25" customHeight="1" thickBot="1">
      <c r="A86" s="94"/>
      <c r="B86" s="219" t="s">
        <v>90</v>
      </c>
      <c r="C86" s="220"/>
      <c r="D86" s="221"/>
      <c r="E86" s="55"/>
      <c r="F86" s="95">
        <f>SUM(F61+F68+F75)</f>
        <v>231231</v>
      </c>
      <c r="G86" s="96">
        <f>SUM(G61+G68+G75)</f>
        <v>790132</v>
      </c>
    </row>
    <row r="87" spans="1:7" ht="15.75">
      <c r="A87" s="1"/>
      <c r="B87" s="1"/>
      <c r="C87" s="1"/>
      <c r="D87" s="18"/>
      <c r="E87" s="1"/>
      <c r="F87" s="6"/>
      <c r="G87" s="6"/>
    </row>
    <row r="88" spans="1:7" ht="15.75">
      <c r="A88" s="97"/>
      <c r="B88" s="97"/>
      <c r="C88" s="98" t="s">
        <v>22</v>
      </c>
      <c r="D88" s="99"/>
      <c r="E88" s="99"/>
      <c r="F88" s="100"/>
      <c r="G88" s="100"/>
    </row>
    <row r="89" spans="1:7" s="102" customFormat="1" ht="15.75">
      <c r="A89" s="222" t="s">
        <v>91</v>
      </c>
      <c r="B89" s="222"/>
      <c r="C89" s="222"/>
      <c r="D89" s="101"/>
      <c r="E89" s="223" t="s">
        <v>92</v>
      </c>
      <c r="F89" s="223"/>
      <c r="G89" s="223"/>
    </row>
    <row r="90" spans="6:7" s="103" customFormat="1" ht="15.75">
      <c r="F90" s="104"/>
      <c r="G90" s="104"/>
    </row>
    <row r="91" spans="1:7" s="103" customFormat="1" ht="15.75">
      <c r="A91" s="224" t="s">
        <v>93</v>
      </c>
      <c r="B91" s="224"/>
      <c r="C91" s="224"/>
      <c r="E91" s="225" t="s">
        <v>94</v>
      </c>
      <c r="F91" s="225"/>
      <c r="G91" s="225"/>
    </row>
    <row r="92" ht="15.75">
      <c r="A92" s="97"/>
    </row>
    <row r="93" spans="1:2" ht="12.75">
      <c r="A93" s="226"/>
      <c r="B93" s="227"/>
    </row>
  </sheetData>
  <sheetProtection/>
  <mergeCells count="25">
    <mergeCell ref="C4:E4"/>
    <mergeCell ref="A5:G5"/>
    <mergeCell ref="C7:E7"/>
    <mergeCell ref="A8:G8"/>
    <mergeCell ref="A15:G15"/>
    <mergeCell ref="A17:G17"/>
    <mergeCell ref="A18:G18"/>
    <mergeCell ref="E20:G20"/>
    <mergeCell ref="E21:G21"/>
    <mergeCell ref="B22:D23"/>
    <mergeCell ref="E22:E23"/>
    <mergeCell ref="F22:F23"/>
    <mergeCell ref="G22:G23"/>
    <mergeCell ref="B41:D41"/>
    <mergeCell ref="B53:D53"/>
    <mergeCell ref="B59:D60"/>
    <mergeCell ref="E59:E60"/>
    <mergeCell ref="F59:F60"/>
    <mergeCell ref="G59:G60"/>
    <mergeCell ref="B86:D86"/>
    <mergeCell ref="A89:C89"/>
    <mergeCell ref="E89:G89"/>
    <mergeCell ref="A91:C91"/>
    <mergeCell ref="E91:G91"/>
    <mergeCell ref="A93:B93"/>
  </mergeCells>
  <printOptions/>
  <pageMargins left="0.68" right="0.4" top="0.3937007874015748" bottom="0" header="0.5118110236220472" footer="0.5118110236220472"/>
  <pageSetup horizontalDpi="600" verticalDpi="600" orientation="portrait" paperSize="9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2017-08-12T13:56:57Z</dcterms:created>
  <dcterms:modified xsi:type="dcterms:W3CDTF">2017-10-07T13:32:25Z</dcterms:modified>
  <cp:category/>
  <cp:version/>
  <cp:contentType/>
  <cp:contentStatus/>
</cp:coreProperties>
</file>